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<sst xmlns="http://schemas.openxmlformats.org/spreadsheetml/2006/main" count="69" uniqueCount="47">
  <si>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</si>
  <si>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</si>
  <si>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</si>
  <si>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</si>
  <si>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</si>
  <si>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</si>
  <si>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</si>
  <si>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</si>
  <si>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</si>
  <si>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</si>
  <si>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</si>
  <si>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</si>
  <si>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</si>
  <si>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</si>
  <si>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</si>
  <si>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</si>
  <si>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</si>
  <si>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</si>
  <si>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Чисельність безробітних що отримали профорієнтаційні послуги</t>
  </si>
  <si>
    <t>Всього</t>
  </si>
  <si>
    <t>Бережанський</t>
  </si>
  <si>
    <t>Борщівський</t>
  </si>
  <si>
    <t>Бучацький</t>
  </si>
  <si>
    <t>Гусятинський</t>
  </si>
  <si>
    <t>Заліщицький</t>
  </si>
  <si>
    <t>Збаразький</t>
  </si>
  <si>
    <t xml:space="preserve">Зборівський </t>
  </si>
  <si>
    <t xml:space="preserve">Козівський </t>
  </si>
  <si>
    <t xml:space="preserve">Кременецький </t>
  </si>
  <si>
    <t>Лановецький</t>
  </si>
  <si>
    <t>Монастириський</t>
  </si>
  <si>
    <t>Підволочиський</t>
  </si>
  <si>
    <t>Підгаєцький</t>
  </si>
  <si>
    <t>Теребовлянський</t>
  </si>
  <si>
    <t>Чортківський</t>
  </si>
  <si>
    <t>Шумський</t>
  </si>
  <si>
    <t>Тернопільський  МРЦЗ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</si>
  <si>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</si>
  <si>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станом на 1 квітня 2018 року:</t>
  </si>
  <si>
    <t>у січні-березні 2018 року</t>
  </si>
  <si>
    <t>охоплених заходами активної політики сприяння зайнятості у січні-березні 2018 року</t>
  </si>
  <si>
    <t>Проходили професійне навчання,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</si>
  <si>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</si>
  <si>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Кількість безробітних, охоплених профорієнтаційними послугами, осіб</t>
  </si>
  <si>
    <t>Отримували допомогу по безробіттю, осіб</t>
  </si>
  <si>
    <t>Мали статус безробітного, осіб</t>
  </si>
  <si>
    <t>Кількість безробітних, які брали участь у громадських та інших роботах тимчасового характеру, осіб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</si>
</sst>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2"/>
      <name val="Times New Roman Cyr"/>
      <family val="0"/>
    </font>
    <font>
      <sz val="10"/>
      <name val="Times New Roman Cyr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9"/>
      <name val="Times New Roman Cyr"/>
      <family val="1"/>
    </font>
    <font>
      <b/>
      <sz val="11"/>
      <color indexed="9"/>
      <name val="Times New Roman Cyr"/>
      <family val="1"/>
    </font>
    <font>
      <sz val="18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0"/>
      <name val="Times New Roman Cyr"/>
      <family val="1"/>
    </font>
    <font>
      <b/>
      <sz val="11"/>
      <color theme="0"/>
      <name val="Times New Roman Cyr"/>
      <family val="1"/>
    </font>
    <font>
      <sz val="18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9" fontId="0" fillId="0" borderId="0" applyFont="0" applyFill="0" applyBorder="0" applyAlignment="0" applyProtection="0"/>
    <xf numFmtId="0" fontId="59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6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1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68" fillId="0" borderId="7" applyNumberFormat="0" applyFill="0" applyAlignment="0" applyProtection="0"/>
    <xf numFmtId="0" fontId="69" fillId="31" borderId="0" applyNumberFormat="0" applyBorder="0" applyAlignment="0" applyProtection="0"/>
    <xf numFmtId="0" fontId="0" fillId="32" borderId="8" applyNumberFormat="0" applyFon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7" fillId="0" borderId="0" xfId="57" applyFont="1">
      <alignment/>
      <protection/>
    </xf>
    <xf numFmtId="0" fontId="7" fillId="0" borderId="0" xfId="59" applyFont="1" applyAlignment="1">
      <alignment vertical="center" wrapText="1"/>
      <protection/>
    </xf>
    <xf numFmtId="0" fontId="13" fillId="0" borderId="10" xfId="59" applyFont="1" applyBorder="1" applyAlignment="1">
      <alignment horizontal="center" vertical="center" wrapText="1"/>
      <protection/>
    </xf>
    <xf numFmtId="0" fontId="13" fillId="0" borderId="10" xfId="59" applyFont="1" applyFill="1" applyBorder="1" applyAlignment="1">
      <alignment horizontal="center" vertical="center" wrapText="1"/>
      <protection/>
    </xf>
    <xf numFmtId="0" fontId="13" fillId="0" borderId="0" xfId="59" applyFont="1" applyAlignment="1">
      <alignment vertical="center" wrapText="1"/>
      <protection/>
    </xf>
    <xf numFmtId="0" fontId="11" fillId="33" borderId="10" xfId="59" applyFont="1" applyFill="1" applyBorder="1" applyAlignment="1">
      <alignment vertical="center" wrapText="1"/>
      <protection/>
    </xf>
    <xf numFmtId="0" fontId="11" fillId="0" borderId="10" xfId="57" applyFont="1" applyBorder="1" applyAlignment="1">
      <alignment horizontal="left" vertical="center" wrapText="1"/>
      <protection/>
    </xf>
    <xf numFmtId="3" fontId="7" fillId="0" borderId="0" xfId="59" applyNumberFormat="1" applyFont="1" applyAlignment="1">
      <alignment vertical="center" wrapText="1"/>
      <protection/>
    </xf>
    <xf numFmtId="0" fontId="11" fillId="0" borderId="10" xfId="59" applyFont="1" applyBorder="1" applyAlignment="1">
      <alignment vertical="center" wrapText="1"/>
      <protection/>
    </xf>
    <xf numFmtId="0" fontId="11" fillId="0" borderId="10" xfId="54" applyFont="1" applyBorder="1" applyAlignment="1">
      <alignment vertical="center" wrapText="1"/>
      <protection/>
    </xf>
    <xf numFmtId="3" fontId="73" fillId="0" borderId="0" xfId="57" applyNumberFormat="1" applyFont="1" applyFill="1">
      <alignment/>
      <protection/>
    </xf>
    <xf numFmtId="0" fontId="73" fillId="0" borderId="0" xfId="57" applyFont="1" applyFill="1">
      <alignment/>
      <protection/>
    </xf>
    <xf numFmtId="0" fontId="16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17" fillId="0" borderId="0" xfId="60" applyFont="1" applyFill="1" applyAlignment="1">
      <alignment/>
      <protection/>
    </xf>
    <xf numFmtId="0" fontId="4" fillId="0" borderId="0" xfId="60" applyFont="1" applyFill="1" applyBorder="1" applyAlignment="1">
      <alignment horizontal="center" vertical="top"/>
      <protection/>
    </xf>
    <xf numFmtId="0" fontId="18" fillId="0" borderId="0" xfId="60" applyFont="1" applyFill="1" applyAlignment="1">
      <alignment vertical="top"/>
      <protection/>
    </xf>
    <xf numFmtId="0" fontId="18" fillId="0" borderId="0" xfId="60" applyFont="1" applyFill="1">
      <alignment/>
      <protection/>
    </xf>
    <xf numFmtId="0" fontId="5" fillId="0" borderId="0" xfId="58" applyFont="1" applyFill="1">
      <alignment/>
      <protection/>
    </xf>
    <xf numFmtId="1" fontId="22" fillId="0" borderId="0" xfId="55" applyNumberFormat="1" applyFont="1" applyFill="1" applyBorder="1" applyProtection="1">
      <alignment/>
      <protection locked="0"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" fontId="23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55" applyNumberFormat="1" applyFont="1" applyFill="1" applyBorder="1" applyAlignment="1" applyProtection="1">
      <alignment/>
      <protection locked="0"/>
    </xf>
    <xf numFmtId="1" fontId="24" fillId="0" borderId="10" xfId="55" applyNumberFormat="1" applyFont="1" applyFill="1" applyBorder="1" applyAlignment="1" applyProtection="1">
      <alignment horizontal="center" vertical="center"/>
      <protection/>
    </xf>
    <xf numFmtId="3" fontId="24" fillId="0" borderId="10" xfId="55" applyNumberFormat="1" applyFont="1" applyFill="1" applyBorder="1" applyAlignment="1" applyProtection="1">
      <alignment horizontal="center" vertical="center"/>
      <protection/>
    </xf>
    <xf numFmtId="1" fontId="24" fillId="0" borderId="0" xfId="55" applyNumberFormat="1" applyFont="1" applyFill="1" applyBorder="1" applyAlignment="1" applyProtection="1">
      <alignment horizontal="center" vertical="center"/>
      <protection locked="0"/>
    </xf>
    <xf numFmtId="0" fontId="74" fillId="0" borderId="10" xfId="0" applyFont="1" applyFill="1" applyBorder="1" applyAlignment="1">
      <alignment/>
    </xf>
    <xf numFmtId="1" fontId="22" fillId="0" borderId="0" xfId="55" applyNumberFormat="1" applyFont="1" applyFill="1" applyBorder="1" applyAlignment="1" applyProtection="1">
      <alignment horizontal="center" vertical="center"/>
      <protection locked="0"/>
    </xf>
    <xf numFmtId="0" fontId="75" fillId="0" borderId="10" xfId="0" applyFont="1" applyFill="1" applyBorder="1" applyAlignment="1">
      <alignment/>
    </xf>
    <xf numFmtId="0" fontId="76" fillId="0" borderId="10" xfId="0" applyFont="1" applyFill="1" applyBorder="1" applyAlignment="1">
      <alignment/>
    </xf>
    <xf numFmtId="1" fontId="22" fillId="0" borderId="0" xfId="55" applyNumberFormat="1" applyFont="1" applyFill="1" applyBorder="1" applyAlignment="1" applyProtection="1">
      <alignment horizontal="left" wrapText="1" shrinkToFit="1"/>
      <protection locked="0"/>
    </xf>
    <xf numFmtId="3" fontId="26" fillId="0" borderId="0" xfId="55" applyNumberFormat="1" applyFont="1" applyFill="1" applyBorder="1" applyAlignment="1" applyProtection="1">
      <alignment horizontal="center" vertical="center" wrapText="1" shrinkToFit="1"/>
      <protection locked="0"/>
    </xf>
    <xf numFmtId="1" fontId="14" fillId="0" borderId="0" xfId="55" applyNumberFormat="1" applyFont="1" applyFill="1" applyBorder="1" applyAlignment="1" applyProtection="1">
      <alignment horizontal="right"/>
      <protection locked="0"/>
    </xf>
    <xf numFmtId="1" fontId="14" fillId="34" borderId="0" xfId="55" applyNumberFormat="1" applyFont="1" applyFill="1" applyBorder="1" applyAlignment="1" applyProtection="1">
      <alignment horizontal="right"/>
      <protection locked="0"/>
    </xf>
    <xf numFmtId="1" fontId="19" fillId="0" borderId="0" xfId="55" applyNumberFormat="1" applyFont="1" applyFill="1" applyBorder="1" applyAlignment="1" applyProtection="1">
      <alignment horizontal="right"/>
      <protection locked="0"/>
    </xf>
    <xf numFmtId="3" fontId="77" fillId="33" borderId="10" xfId="59" applyNumberFormat="1" applyFont="1" applyFill="1" applyBorder="1" applyAlignment="1">
      <alignment horizontal="center" vertical="center" wrapText="1"/>
      <protection/>
    </xf>
    <xf numFmtId="3" fontId="77" fillId="0" borderId="10" xfId="54" applyNumberFormat="1" applyFont="1" applyFill="1" applyBorder="1" applyAlignment="1">
      <alignment horizontal="center" vertical="center" wrapText="1"/>
      <protection/>
    </xf>
    <xf numFmtId="180" fontId="78" fillId="0" borderId="10" xfId="54" applyNumberFormat="1" applyFont="1" applyFill="1" applyBorder="1" applyAlignment="1">
      <alignment horizontal="center" vertical="center" wrapText="1"/>
      <protection/>
    </xf>
    <xf numFmtId="180" fontId="78" fillId="0" borderId="10" xfId="54" applyNumberFormat="1" applyFont="1" applyFill="1" applyBorder="1" applyAlignment="1">
      <alignment horizontal="center" vertical="center"/>
      <protection/>
    </xf>
    <xf numFmtId="3" fontId="77" fillId="35" borderId="10" xfId="57" applyNumberFormat="1" applyFont="1" applyFill="1" applyBorder="1" applyAlignment="1">
      <alignment horizontal="center" vertical="center" wrapText="1"/>
      <protection/>
    </xf>
    <xf numFmtId="180" fontId="78" fillId="35" borderId="10" xfId="57" applyNumberFormat="1" applyFont="1" applyFill="1" applyBorder="1" applyAlignment="1">
      <alignment horizontal="center" vertical="center" wrapText="1"/>
      <protection/>
    </xf>
    <xf numFmtId="3" fontId="77" fillId="0" borderId="10" xfId="57" applyNumberFormat="1" applyFont="1" applyFill="1" applyBorder="1" applyAlignment="1">
      <alignment horizontal="center" vertical="center" wrapText="1"/>
      <protection/>
    </xf>
    <xf numFmtId="180" fontId="78" fillId="0" borderId="10" xfId="57" applyNumberFormat="1" applyFont="1" applyFill="1" applyBorder="1" applyAlignment="1">
      <alignment horizontal="center" vertical="center" wrapText="1"/>
      <protection/>
    </xf>
    <xf numFmtId="3" fontId="79" fillId="0" borderId="10" xfId="61" applyNumberFormat="1" applyFont="1" applyFill="1" applyBorder="1" applyAlignment="1">
      <alignment horizontal="center" vertical="center"/>
      <protection/>
    </xf>
    <xf numFmtId="3" fontId="79" fillId="34" borderId="10" xfId="55" applyNumberFormat="1" applyFont="1" applyFill="1" applyBorder="1" applyAlignment="1" applyProtection="1">
      <alignment horizontal="center" vertical="center"/>
      <protection locked="0"/>
    </xf>
    <xf numFmtId="3" fontId="80" fillId="0" borderId="10" xfId="61" applyNumberFormat="1" applyFont="1" applyFill="1" applyBorder="1" applyAlignment="1">
      <alignment horizontal="center" vertical="center"/>
      <protection/>
    </xf>
    <xf numFmtId="3" fontId="79" fillId="34" borderId="10" xfId="55" applyNumberFormat="1" applyFont="1" applyFill="1" applyBorder="1" applyAlignment="1" applyProtection="1">
      <alignment horizontal="center" vertical="center"/>
      <protection/>
    </xf>
    <xf numFmtId="180" fontId="80" fillId="0" borderId="10" xfId="61" applyNumberFormat="1" applyFont="1" applyFill="1" applyBorder="1" applyAlignment="1">
      <alignment horizontal="center" vertical="center"/>
      <protection/>
    </xf>
    <xf numFmtId="180" fontId="79" fillId="0" borderId="10" xfId="61" applyNumberFormat="1" applyFont="1" applyFill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0" fontId="12" fillId="0" borderId="11" xfId="57" applyFont="1" applyBorder="1" applyAlignment="1">
      <alignment horizontal="center" vertical="center" wrapText="1"/>
      <protection/>
    </xf>
    <xf numFmtId="0" fontId="12" fillId="0" borderId="12" xfId="57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8" fillId="0" borderId="0" xfId="57" applyFont="1" applyFill="1" applyAlignment="1">
      <alignment horizontal="right" vertical="top"/>
      <protection/>
    </xf>
    <xf numFmtId="0" fontId="9" fillId="0" borderId="0" xfId="57" applyFont="1" applyAlignment="1">
      <alignment horizontal="center" vertical="top" wrapText="1"/>
      <protection/>
    </xf>
    <xf numFmtId="0" fontId="9" fillId="0" borderId="0" xfId="59" applyFont="1" applyFill="1" applyAlignment="1">
      <alignment horizontal="center" vertical="top" wrapText="1"/>
      <protection/>
    </xf>
    <xf numFmtId="0" fontId="10" fillId="0" borderId="0" xfId="59" applyFont="1" applyFill="1" applyAlignment="1">
      <alignment horizontal="center" vertical="top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1" fontId="19" fillId="0" borderId="16" xfId="55" applyNumberFormat="1" applyFont="1" applyFill="1" applyBorder="1" applyAlignment="1" applyProtection="1">
      <alignment horizontal="center" vertical="center" wrapText="1"/>
      <protection/>
    </xf>
    <xf numFmtId="1" fontId="19" fillId="0" borderId="17" xfId="55" applyNumberFormat="1" applyFont="1" applyFill="1" applyBorder="1" applyAlignment="1" applyProtection="1">
      <alignment horizontal="center" vertical="center" wrapText="1"/>
      <protection/>
    </xf>
    <xf numFmtId="1" fontId="19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17" fillId="0" borderId="0" xfId="60" applyFont="1" applyFill="1" applyAlignment="1">
      <alignment horizontal="center"/>
      <protection/>
    </xf>
    <xf numFmtId="1" fontId="19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19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19" fillId="0" borderId="18" xfId="55" applyNumberFormat="1" applyFont="1" applyFill="1" applyBorder="1" applyAlignment="1" applyProtection="1">
      <alignment horizontal="center" vertical="center" wrapText="1"/>
      <protection locked="0"/>
    </xf>
    <xf numFmtId="1" fontId="19" fillId="0" borderId="16" xfId="56" applyNumberFormat="1" applyFont="1" applyFill="1" applyBorder="1" applyAlignment="1" applyProtection="1">
      <alignment horizontal="center" vertical="center" wrapText="1"/>
      <protection/>
    </xf>
    <xf numFmtId="1" fontId="19" fillId="0" borderId="17" xfId="56" applyNumberFormat="1" applyFont="1" applyFill="1" applyBorder="1" applyAlignment="1" applyProtection="1">
      <alignment horizontal="center" vertical="center" wrapText="1"/>
      <protection/>
    </xf>
    <xf numFmtId="1" fontId="19" fillId="0" borderId="18" xfId="56" applyNumberFormat="1" applyFont="1" applyFill="1" applyBorder="1" applyAlignment="1" applyProtection="1">
      <alignment horizontal="center" vertical="center" wrapText="1"/>
      <protection/>
    </xf>
    <xf numFmtId="1" fontId="20" fillId="0" borderId="10" xfId="55" applyNumberFormat="1" applyFont="1" applyFill="1" applyBorder="1" applyAlignment="1" applyProtection="1">
      <alignment horizontal="left"/>
      <protection locked="0"/>
    </xf>
    <xf numFmtId="0" fontId="81" fillId="35" borderId="0" xfId="60" applyFont="1" applyFill="1">
      <alignment/>
      <protection/>
    </xf>
    <xf numFmtId="0" fontId="82" fillId="35" borderId="0" xfId="60" applyFont="1" applyFill="1" applyAlignment="1">
      <alignment vertical="top"/>
      <protection/>
    </xf>
    <xf numFmtId="1" fontId="83" fillId="35" borderId="0" xfId="55" applyNumberFormat="1" applyFont="1" applyFill="1" applyBorder="1" applyProtection="1">
      <alignment/>
      <protection locked="0"/>
    </xf>
    <xf numFmtId="1" fontId="84" fillId="35" borderId="0" xfId="55" applyNumberFormat="1" applyFont="1" applyFill="1" applyBorder="1" applyAlignment="1" applyProtection="1">
      <alignment horizontal="center" vertical="center"/>
      <protection locked="0"/>
    </xf>
    <xf numFmtId="1" fontId="85" fillId="35" borderId="0" xfId="55" applyNumberFormat="1" applyFont="1" applyFill="1" applyBorder="1" applyAlignment="1" applyProtection="1">
      <alignment horizontal="center" vertical="center"/>
      <protection locked="0"/>
    </xf>
    <xf numFmtId="181" fontId="86" fillId="35" borderId="0" xfId="55" applyNumberFormat="1" applyFont="1" applyFill="1" applyBorder="1" applyAlignment="1" applyProtection="1">
      <alignment horizontal="center" vertical="center"/>
      <protection locked="0"/>
    </xf>
    <xf numFmtId="1" fontId="86" fillId="35" borderId="0" xfId="55" applyNumberFormat="1" applyFont="1" applyFill="1" applyBorder="1" applyAlignment="1" applyProtection="1">
      <alignment horizontal="center" vertical="center"/>
      <protection locked="0"/>
    </xf>
    <xf numFmtId="181" fontId="85" fillId="35" borderId="0" xfId="55" applyNumberFormat="1" applyFont="1" applyFill="1" applyBorder="1" applyAlignment="1" applyProtection="1">
      <alignment horizontal="center" vertical="center"/>
      <protection locked="0"/>
    </xf>
    <xf numFmtId="1" fontId="87" fillId="35" borderId="0" xfId="0" applyNumberFormat="1" applyFont="1" applyFill="1" applyBorder="1" applyAlignment="1" applyProtection="1">
      <alignment horizontal="right" vertical="center"/>
      <protection locked="0"/>
    </xf>
    <xf numFmtId="1" fontId="87" fillId="35" borderId="0" xfId="0" applyNumberFormat="1" applyFont="1" applyFill="1" applyBorder="1" applyAlignment="1" applyProtection="1">
      <alignment horizontal="right"/>
      <protection locked="0"/>
    </xf>
    <xf numFmtId="1" fontId="87" fillId="35" borderId="0" xfId="55" applyNumberFormat="1" applyFont="1" applyFill="1" applyBorder="1" applyAlignment="1" applyProtection="1">
      <alignment horizontal="right"/>
      <protection locked="0"/>
    </xf>
    <xf numFmtId="0" fontId="82" fillId="35" borderId="0" xfId="60" applyFont="1" applyFill="1">
      <alignment/>
      <protection/>
    </xf>
  </cellXfs>
  <cellStyles count="56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Обычный_Укомплектування_11_2013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0">
      <selection activeCell="A12" sqref="A12"/>
    </sheetView>
  </sheetViews>
  <sheetFormatPr defaultColWidth="8.00390625" defaultRowHeight="15"/>
  <cols>
    <col min="1" max="1" width="76.421875" style="1" customWidth="1"/>
    <col min="2" max="2" width="13.00390625" style="1" customWidth="1"/>
    <col min="3" max="3" width="17.28125" style="12" customWidth="1"/>
    <col min="4" max="4" width="13.00390625" style="12" customWidth="1"/>
    <col min="5" max="5" width="17.140625" style="12" customWidth="1"/>
    <col min="6" max="6" width="12.7109375" style="1" customWidth="1"/>
    <col min="7" max="16384" width="8.00390625" style="1" customWidth="1"/>
  </cols>
  <sheetData>
    <row r="1" spans="3:6" ht="8.25" customHeight="1">
      <c r="C1" s="56"/>
      <c r="D1" s="56"/>
      <c r="E1" s="56"/>
      <c r="F1" s="56"/>
    </row>
    <row r="2" spans="1:6" ht="27" customHeight="1">
      <c r="A2" s="57" t="s">
        <v>0</v>
      </c>
      <c r="B2" s="57"/>
      <c r="C2" s="57"/>
      <c r="D2" s="57"/>
      <c r="E2" s="57"/>
      <c r="F2" s="57"/>
    </row>
    <row r="3" spans="1:6" ht="28.5" customHeight="1">
      <c r="A3" s="58" t="s">
        <v>39</v>
      </c>
      <c r="B3" s="58"/>
      <c r="C3" s="58"/>
      <c r="D3" s="58"/>
      <c r="E3" s="58"/>
      <c r="F3" s="58"/>
    </row>
    <row r="4" spans="1:6" s="2" customFormat="1" ht="33.75" customHeight="1">
      <c r="A4" s="59" t="s">
        <v>1</v>
      </c>
      <c r="B4" s="59"/>
      <c r="C4" s="59"/>
      <c r="D4" s="59"/>
      <c r="E4" s="59"/>
      <c r="F4" s="59"/>
    </row>
    <row r="5" spans="1:6" s="2" customFormat="1" ht="42.75" customHeight="1">
      <c r="A5" s="60" t="s">
        <v>2</v>
      </c>
      <c r="B5" s="61" t="s">
        <v>3</v>
      </c>
      <c r="C5" s="50" t="s">
        <v>4</v>
      </c>
      <c r="D5" s="51" t="s">
        <v>5</v>
      </c>
      <c r="E5" s="50" t="s">
        <v>6</v>
      </c>
      <c r="F5" s="51" t="s">
        <v>7</v>
      </c>
    </row>
    <row r="6" spans="1:6" s="2" customFormat="1" ht="37.5" customHeight="1">
      <c r="A6" s="60"/>
      <c r="B6" s="62"/>
      <c r="C6" s="50" t="s">
        <v>4</v>
      </c>
      <c r="D6" s="52"/>
      <c r="E6" s="50" t="s">
        <v>6</v>
      </c>
      <c r="F6" s="52"/>
    </row>
    <row r="7" spans="1:6" s="5" customFormat="1" ht="18.75" customHeight="1">
      <c r="A7" s="3" t="s">
        <v>8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6" s="2" customFormat="1" ht="43.5" customHeight="1">
      <c r="A8" s="6" t="s">
        <v>45</v>
      </c>
      <c r="B8" s="36">
        <v>13734</v>
      </c>
      <c r="C8" s="40">
        <f>B8-E8</f>
        <v>5723</v>
      </c>
      <c r="D8" s="41">
        <f>100-F8</f>
        <v>41.7</v>
      </c>
      <c r="E8" s="42">
        <v>8011</v>
      </c>
      <c r="F8" s="43">
        <f>ROUND(E8/B8*100,1)</f>
        <v>58.3</v>
      </c>
    </row>
    <row r="9" spans="1:8" s="2" customFormat="1" ht="61.5" customHeight="1">
      <c r="A9" s="7" t="s">
        <v>42</v>
      </c>
      <c r="B9" s="36">
        <v>5294</v>
      </c>
      <c r="C9" s="40">
        <f aca="true" t="shared" si="0" ref="C9:C15">B9-E9</f>
        <v>2621</v>
      </c>
      <c r="D9" s="41">
        <f>100-F9</f>
        <v>49.5</v>
      </c>
      <c r="E9" s="42">
        <f>2!Y8</f>
        <v>2673</v>
      </c>
      <c r="F9" s="43">
        <f>ROUND(E9/B9*100,1)</f>
        <v>50.5</v>
      </c>
      <c r="H9" s="8"/>
    </row>
    <row r="10" spans="1:10" s="2" customFormat="1" ht="45" customHeight="1">
      <c r="A10" s="9" t="s">
        <v>41</v>
      </c>
      <c r="B10" s="36">
        <v>380</v>
      </c>
      <c r="C10" s="40">
        <f t="shared" si="0"/>
        <v>222</v>
      </c>
      <c r="D10" s="41">
        <f>100-F10</f>
        <v>58.4</v>
      </c>
      <c r="E10" s="42">
        <v>158</v>
      </c>
      <c r="F10" s="43">
        <f>ROUND(E10/B10*100,1)</f>
        <v>41.6</v>
      </c>
      <c r="J10" s="8"/>
    </row>
    <row r="11" spans="1:6" s="2" customFormat="1" ht="63" customHeight="1">
      <c r="A11" s="9" t="s">
        <v>46</v>
      </c>
      <c r="B11" s="36">
        <v>618</v>
      </c>
      <c r="C11" s="40">
        <f t="shared" si="0"/>
        <v>170</v>
      </c>
      <c r="D11" s="41">
        <f>100-F11</f>
        <v>27.5</v>
      </c>
      <c r="E11" s="42">
        <v>448</v>
      </c>
      <c r="F11" s="43">
        <f>ROUND(E11/B11*100,1)</f>
        <v>72.5</v>
      </c>
    </row>
    <row r="12" spans="1:7" s="2" customFormat="1" ht="67.5" customHeight="1">
      <c r="A12" s="9" t="s">
        <v>43</v>
      </c>
      <c r="B12" s="36">
        <v>13266</v>
      </c>
      <c r="C12" s="40">
        <f t="shared" si="0"/>
        <v>5465</v>
      </c>
      <c r="D12" s="41">
        <f>100-F12</f>
        <v>41.2</v>
      </c>
      <c r="E12" s="42">
        <v>7801</v>
      </c>
      <c r="F12" s="43">
        <f>ROUND(E12/B12*100,1)</f>
        <v>58.8</v>
      </c>
      <c r="G12" s="8"/>
    </row>
    <row r="13" spans="1:7" s="2" customFormat="1" ht="27" customHeight="1">
      <c r="A13" s="9"/>
      <c r="B13" s="53" t="s">
        <v>38</v>
      </c>
      <c r="C13" s="54"/>
      <c r="D13" s="54"/>
      <c r="E13" s="54"/>
      <c r="F13" s="55"/>
      <c r="G13" s="8"/>
    </row>
    <row r="14" spans="1:7" s="2" customFormat="1" ht="51.75" customHeight="1">
      <c r="A14" s="10" t="s">
        <v>9</v>
      </c>
      <c r="B14" s="36">
        <v>9839</v>
      </c>
      <c r="C14" s="37">
        <f t="shared" si="0"/>
        <v>3846</v>
      </c>
      <c r="D14" s="38">
        <f>100-F14</f>
        <v>39.1</v>
      </c>
      <c r="E14" s="37">
        <v>5993</v>
      </c>
      <c r="F14" s="39">
        <f>ROUND(E14/B14*100,1)</f>
        <v>60.9</v>
      </c>
      <c r="G14" s="8"/>
    </row>
    <row r="15" spans="1:6" s="2" customFormat="1" ht="39.75" customHeight="1">
      <c r="A15" s="10" t="s">
        <v>44</v>
      </c>
      <c r="B15" s="36">
        <v>8590</v>
      </c>
      <c r="C15" s="37">
        <f t="shared" si="0"/>
        <v>3143</v>
      </c>
      <c r="D15" s="38">
        <f>100-F15</f>
        <v>36.6</v>
      </c>
      <c r="E15" s="37">
        <v>5447</v>
      </c>
      <c r="F15" s="39">
        <f>ROUND(E15/B15*100,1)</f>
        <v>63.4</v>
      </c>
    </row>
    <row r="16" spans="1:6" s="2" customFormat="1" ht="15.75" customHeight="1">
      <c r="A16" s="1"/>
      <c r="B16" s="1"/>
      <c r="C16" s="11"/>
      <c r="D16" s="11"/>
      <c r="E16" s="11"/>
      <c r="F16" s="1"/>
    </row>
    <row r="17" ht="15" customHeight="1">
      <c r="E17" s="11"/>
    </row>
  </sheetData>
  <sheetProtection/>
  <mergeCells count="11"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  <mergeCell ref="C5:C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9"/>
  <sheetViews>
    <sheetView zoomScaleSheetLayoutView="70" zoomScalePageLayoutView="0" workbookViewId="0" topLeftCell="A1">
      <selection activeCell="A1" sqref="A1"/>
    </sheetView>
  </sheetViews>
  <sheetFormatPr defaultColWidth="9.140625" defaultRowHeight="15"/>
  <cols>
    <col min="1" max="1" width="17.7109375" style="18" customWidth="1"/>
    <col min="2" max="2" width="10.8515625" style="18" customWidth="1"/>
    <col min="3" max="3" width="11.140625" style="18" customWidth="1"/>
    <col min="4" max="4" width="12.7109375" style="18" customWidth="1"/>
    <col min="5" max="5" width="10.00390625" style="18" customWidth="1"/>
    <col min="6" max="6" width="11.140625" style="18" customWidth="1"/>
    <col min="7" max="7" width="12.140625" style="18" customWidth="1"/>
    <col min="8" max="8" width="9.28125" style="18" customWidth="1"/>
    <col min="9" max="10" width="11.57421875" style="18" customWidth="1"/>
    <col min="11" max="11" width="9.140625" style="18" customWidth="1"/>
    <col min="12" max="12" width="11.140625" style="18" customWidth="1"/>
    <col min="13" max="13" width="10.57421875" style="18" customWidth="1"/>
    <col min="14" max="14" width="11.421875" style="18" customWidth="1"/>
    <col min="15" max="15" width="9.140625" style="18" customWidth="1"/>
    <col min="16" max="16" width="10.00390625" style="18" customWidth="1"/>
    <col min="17" max="17" width="13.140625" style="18" customWidth="1"/>
    <col min="18" max="18" width="16.28125" style="18" customWidth="1"/>
    <col min="19" max="19" width="15.8515625" style="18" customWidth="1"/>
    <col min="20" max="20" width="13.8515625" style="18" customWidth="1"/>
    <col min="21" max="21" width="17.140625" style="18" customWidth="1"/>
    <col min="22" max="22" width="19.140625" style="18" customWidth="1"/>
    <col min="23" max="36" width="9.140625" style="86" customWidth="1"/>
    <col min="37" max="16384" width="9.140625" style="18" customWidth="1"/>
  </cols>
  <sheetData>
    <row r="1" spans="2:36" s="13" customFormat="1" ht="25.5" customHeight="1">
      <c r="B1" s="66" t="s">
        <v>10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14"/>
      <c r="Q1" s="14"/>
      <c r="R1" s="14"/>
      <c r="S1" s="14"/>
      <c r="T1" s="14"/>
      <c r="U1" s="14"/>
      <c r="V1" s="14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</row>
    <row r="2" spans="2:36" s="13" customFormat="1" ht="23.25" customHeight="1">
      <c r="B2" s="66" t="s">
        <v>40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</row>
    <row r="3" spans="2:36" s="13" customFormat="1" ht="18.7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15"/>
      <c r="Q3" s="15"/>
      <c r="R3" s="15"/>
      <c r="S3" s="15"/>
      <c r="T3" s="15"/>
      <c r="U3" s="15"/>
      <c r="V3" s="1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</row>
    <row r="4" spans="1:36" s="17" customFormat="1" ht="9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1:36" s="20" customFormat="1" ht="57.75" customHeight="1">
      <c r="A5" s="74"/>
      <c r="B5" s="63" t="s">
        <v>15</v>
      </c>
      <c r="C5" s="64"/>
      <c r="D5" s="65"/>
      <c r="E5" s="63" t="s">
        <v>37</v>
      </c>
      <c r="F5" s="64"/>
      <c r="G5" s="65"/>
      <c r="H5" s="63" t="s">
        <v>16</v>
      </c>
      <c r="I5" s="64"/>
      <c r="J5" s="65"/>
      <c r="K5" s="63" t="s">
        <v>17</v>
      </c>
      <c r="L5" s="64"/>
      <c r="M5" s="65"/>
      <c r="N5" s="63" t="s">
        <v>18</v>
      </c>
      <c r="O5" s="64"/>
      <c r="P5" s="65"/>
      <c r="Q5" s="68" t="s">
        <v>11</v>
      </c>
      <c r="R5" s="69"/>
      <c r="S5" s="70"/>
      <c r="T5" s="71" t="s">
        <v>12</v>
      </c>
      <c r="U5" s="72"/>
      <c r="V5" s="73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</row>
    <row r="6" spans="1:36" s="23" customFormat="1" ht="50.25" customHeight="1">
      <c r="A6" s="74"/>
      <c r="B6" s="21" t="s">
        <v>19</v>
      </c>
      <c r="C6" s="22" t="s">
        <v>13</v>
      </c>
      <c r="D6" s="22" t="s">
        <v>14</v>
      </c>
      <c r="E6" s="21" t="s">
        <v>19</v>
      </c>
      <c r="F6" s="22" t="s">
        <v>13</v>
      </c>
      <c r="G6" s="22" t="s">
        <v>14</v>
      </c>
      <c r="H6" s="21" t="s">
        <v>19</v>
      </c>
      <c r="I6" s="22" t="s">
        <v>13</v>
      </c>
      <c r="J6" s="22" t="s">
        <v>14</v>
      </c>
      <c r="K6" s="21" t="s">
        <v>19</v>
      </c>
      <c r="L6" s="22" t="s">
        <v>13</v>
      </c>
      <c r="M6" s="22" t="s">
        <v>14</v>
      </c>
      <c r="N6" s="21" t="s">
        <v>19</v>
      </c>
      <c r="O6" s="22" t="s">
        <v>13</v>
      </c>
      <c r="P6" s="22" t="s">
        <v>14</v>
      </c>
      <c r="Q6" s="21" t="s">
        <v>19</v>
      </c>
      <c r="R6" s="22" t="s">
        <v>13</v>
      </c>
      <c r="S6" s="22" t="s">
        <v>14</v>
      </c>
      <c r="T6" s="21" t="s">
        <v>19</v>
      </c>
      <c r="U6" s="22" t="s">
        <v>13</v>
      </c>
      <c r="V6" s="22" t="s">
        <v>14</v>
      </c>
      <c r="W6" s="78"/>
      <c r="X6" s="78">
        <v>3</v>
      </c>
      <c r="Y6" s="78"/>
      <c r="Z6" s="78">
        <v>6</v>
      </c>
      <c r="AA6" s="78"/>
      <c r="AB6" s="78">
        <v>9</v>
      </c>
      <c r="AC6" s="78"/>
      <c r="AD6" s="78">
        <v>12</v>
      </c>
      <c r="AE6" s="78"/>
      <c r="AF6" s="78">
        <v>15</v>
      </c>
      <c r="AG6" s="78"/>
      <c r="AH6" s="78">
        <v>18</v>
      </c>
      <c r="AI6" s="78"/>
      <c r="AJ6" s="78">
        <v>21</v>
      </c>
    </row>
    <row r="7" spans="1:36" s="26" customFormat="1" ht="9.75" customHeight="1">
      <c r="A7" s="24" t="s">
        <v>8</v>
      </c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  <c r="H7" s="25">
        <v>7</v>
      </c>
      <c r="I7" s="25">
        <v>8</v>
      </c>
      <c r="J7" s="25">
        <v>9</v>
      </c>
      <c r="K7" s="25">
        <v>10</v>
      </c>
      <c r="L7" s="25">
        <v>11</v>
      </c>
      <c r="M7" s="25">
        <v>12</v>
      </c>
      <c r="N7" s="25">
        <v>13</v>
      </c>
      <c r="O7" s="25">
        <v>14</v>
      </c>
      <c r="P7" s="25">
        <v>15</v>
      </c>
      <c r="Q7" s="25">
        <v>16</v>
      </c>
      <c r="R7" s="25">
        <v>17</v>
      </c>
      <c r="S7" s="25">
        <v>18</v>
      </c>
      <c r="T7" s="25">
        <v>19</v>
      </c>
      <c r="U7" s="25">
        <v>20</v>
      </c>
      <c r="V7" s="25">
        <v>21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</row>
    <row r="8" spans="1:36" s="28" customFormat="1" ht="18.75" customHeight="1">
      <c r="A8" s="27" t="s">
        <v>19</v>
      </c>
      <c r="B8" s="46">
        <f>SUM(B9:B25)</f>
        <v>13734</v>
      </c>
      <c r="C8" s="48">
        <f>100-D8</f>
        <v>41.7</v>
      </c>
      <c r="D8" s="48">
        <f>X8</f>
        <v>58.3</v>
      </c>
      <c r="E8" s="46">
        <f>SUM(E9:E25)</f>
        <v>5294</v>
      </c>
      <c r="F8" s="48">
        <f>100-G8</f>
        <v>49.5</v>
      </c>
      <c r="G8" s="48">
        <f>Z8</f>
        <v>50.5</v>
      </c>
      <c r="H8" s="46">
        <f>SUM(H9:H25)</f>
        <v>380</v>
      </c>
      <c r="I8" s="48">
        <f>100-J8</f>
        <v>58.4</v>
      </c>
      <c r="J8" s="48">
        <f>AB8</f>
        <v>41.6</v>
      </c>
      <c r="K8" s="46">
        <f>SUM(K9:K25)</f>
        <v>618</v>
      </c>
      <c r="L8" s="48">
        <f>100-M8</f>
        <v>27.5</v>
      </c>
      <c r="M8" s="48">
        <f>AD8</f>
        <v>72.5</v>
      </c>
      <c r="N8" s="46">
        <f>SUM(N9:N25)</f>
        <v>13266</v>
      </c>
      <c r="O8" s="48">
        <f>100-P8</f>
        <v>41.2</v>
      </c>
      <c r="P8" s="48">
        <f>AF8</f>
        <v>58.8</v>
      </c>
      <c r="Q8" s="46">
        <f>SUM(Q9:Q25)</f>
        <v>9839</v>
      </c>
      <c r="R8" s="48">
        <f>100-S8</f>
        <v>39.1</v>
      </c>
      <c r="S8" s="48">
        <f>AH8</f>
        <v>60.9</v>
      </c>
      <c r="T8" s="46">
        <f>SUM(T9:T25)</f>
        <v>8590</v>
      </c>
      <c r="U8" s="48">
        <f>100-V8</f>
        <v>36.6</v>
      </c>
      <c r="V8" s="48">
        <f>AJ8</f>
        <v>63.4</v>
      </c>
      <c r="W8" s="79">
        <f>SUM(W9:W25)</f>
        <v>8011</v>
      </c>
      <c r="X8" s="80">
        <f>ROUND(W8/B8*100,1)</f>
        <v>58.3</v>
      </c>
      <c r="Y8" s="81">
        <f>SUM(Y9:Y25)</f>
        <v>2673</v>
      </c>
      <c r="Z8" s="80">
        <f>ROUND(Y8/E8*100,1)</f>
        <v>50.5</v>
      </c>
      <c r="AA8" s="81">
        <f>SUM(AA9:AA25)</f>
        <v>158</v>
      </c>
      <c r="AB8" s="80">
        <f>ROUND(AA8/H8*100,1)</f>
        <v>41.6</v>
      </c>
      <c r="AC8" s="81">
        <f>SUM(AC9:AC25)</f>
        <v>448</v>
      </c>
      <c r="AD8" s="80">
        <f>ROUND(AC8/K8*100,1)</f>
        <v>72.5</v>
      </c>
      <c r="AE8" s="81">
        <f>SUM(AE9:AE25)</f>
        <v>7801</v>
      </c>
      <c r="AF8" s="80">
        <f>ROUND(AE8/N8*100,1)</f>
        <v>58.8</v>
      </c>
      <c r="AG8" s="81">
        <f>SUM(AG9:AG25)</f>
        <v>5993</v>
      </c>
      <c r="AH8" s="80">
        <f>ROUND(AG8/Q8*100,1)</f>
        <v>60.9</v>
      </c>
      <c r="AI8" s="81">
        <f>SUM(AI9:AI25)</f>
        <v>5447</v>
      </c>
      <c r="AJ8" s="80">
        <f>ROUND(AI8/T8*100,1)</f>
        <v>63.4</v>
      </c>
    </row>
    <row r="9" spans="1:36" s="28" customFormat="1" ht="18.75" customHeight="1">
      <c r="A9" s="29" t="s">
        <v>20</v>
      </c>
      <c r="B9" s="44">
        <v>798</v>
      </c>
      <c r="C9" s="49">
        <f aca="true" t="shared" si="0" ref="C9:C25">100-D9</f>
        <v>57.5</v>
      </c>
      <c r="D9" s="49">
        <f aca="true" t="shared" si="1" ref="D9:D25">X9</f>
        <v>42.5</v>
      </c>
      <c r="E9" s="45">
        <v>186</v>
      </c>
      <c r="F9" s="49">
        <f aca="true" t="shared" si="2" ref="F9:F25">100-G9</f>
        <v>67.7</v>
      </c>
      <c r="G9" s="49">
        <f aca="true" t="shared" si="3" ref="G9:G25">Z9</f>
        <v>32.3</v>
      </c>
      <c r="H9" s="45">
        <v>29</v>
      </c>
      <c r="I9" s="49">
        <f aca="true" t="shared" si="4" ref="I9:I25">100-J9</f>
        <v>58.6</v>
      </c>
      <c r="J9" s="49">
        <f aca="true" t="shared" si="5" ref="J9:J25">AB9</f>
        <v>41.4</v>
      </c>
      <c r="K9" s="45">
        <v>78</v>
      </c>
      <c r="L9" s="49">
        <f aca="true" t="shared" si="6" ref="L9:L25">100-M9</f>
        <v>15.400000000000006</v>
      </c>
      <c r="M9" s="49">
        <f aca="true" t="shared" si="7" ref="M9:M25">AD9</f>
        <v>84.6</v>
      </c>
      <c r="N9" s="47">
        <v>753</v>
      </c>
      <c r="O9" s="49">
        <f aca="true" t="shared" si="8" ref="O9:O25">100-P9</f>
        <v>56.7</v>
      </c>
      <c r="P9" s="49">
        <f aca="true" t="shared" si="9" ref="P9:P25">AF9</f>
        <v>43.3</v>
      </c>
      <c r="Q9" s="47">
        <v>599</v>
      </c>
      <c r="R9" s="49">
        <f aca="true" t="shared" si="10" ref="R9:R25">100-S9</f>
        <v>55.4</v>
      </c>
      <c r="S9" s="49">
        <f aca="true" t="shared" si="11" ref="S9:S25">AH9</f>
        <v>44.6</v>
      </c>
      <c r="T9" s="45">
        <v>480</v>
      </c>
      <c r="U9" s="49">
        <f aca="true" t="shared" si="12" ref="U9:U25">100-V9</f>
        <v>49.8</v>
      </c>
      <c r="V9" s="49">
        <f aca="true" t="shared" si="13" ref="V9:V25">AJ9</f>
        <v>50.2</v>
      </c>
      <c r="W9" s="79">
        <v>339</v>
      </c>
      <c r="X9" s="82">
        <f aca="true" t="shared" si="14" ref="X9:X25">ROUND(W9/B9*100,1)</f>
        <v>42.5</v>
      </c>
      <c r="Y9" s="79">
        <v>60</v>
      </c>
      <c r="Z9" s="82">
        <f aca="true" t="shared" si="15" ref="Z9:Z25">ROUND(Y9/E9*100,1)</f>
        <v>32.3</v>
      </c>
      <c r="AA9" s="79">
        <v>12</v>
      </c>
      <c r="AB9" s="82">
        <f aca="true" t="shared" si="16" ref="AB9:AB25">ROUND(AA9/H9*100,1)</f>
        <v>41.4</v>
      </c>
      <c r="AC9" s="79">
        <v>66</v>
      </c>
      <c r="AD9" s="82">
        <f aca="true" t="shared" si="17" ref="AD9:AD25">ROUND(AC9/K9*100,1)</f>
        <v>84.6</v>
      </c>
      <c r="AE9" s="83">
        <v>326</v>
      </c>
      <c r="AF9" s="82">
        <f aca="true" t="shared" si="18" ref="AF9:AF25">ROUND(AE9/N9*100,1)</f>
        <v>43.3</v>
      </c>
      <c r="AG9" s="79">
        <v>267</v>
      </c>
      <c r="AH9" s="82">
        <f aca="true" t="shared" si="19" ref="AH9:AH25">ROUND(AG9/Q9*100,1)</f>
        <v>44.6</v>
      </c>
      <c r="AI9" s="79">
        <v>241</v>
      </c>
      <c r="AJ9" s="82">
        <f aca="true" t="shared" si="20" ref="AJ9:AJ25">ROUND(AI9/T9*100,1)</f>
        <v>50.2</v>
      </c>
    </row>
    <row r="10" spans="1:36" s="28" customFormat="1" ht="18.75" customHeight="1">
      <c r="A10" s="29" t="s">
        <v>21</v>
      </c>
      <c r="B10" s="44">
        <v>915</v>
      </c>
      <c r="C10" s="49">
        <f t="shared" si="0"/>
        <v>36</v>
      </c>
      <c r="D10" s="49">
        <f t="shared" si="1"/>
        <v>64</v>
      </c>
      <c r="E10" s="45">
        <v>279</v>
      </c>
      <c r="F10" s="49">
        <f t="shared" si="2"/>
        <v>44.1</v>
      </c>
      <c r="G10" s="49">
        <f t="shared" si="3"/>
        <v>55.9</v>
      </c>
      <c r="H10" s="45">
        <v>15</v>
      </c>
      <c r="I10" s="49">
        <f t="shared" si="4"/>
        <v>40</v>
      </c>
      <c r="J10" s="49">
        <f>AB10</f>
        <v>60</v>
      </c>
      <c r="K10" s="45">
        <v>20</v>
      </c>
      <c r="L10" s="49">
        <v>0</v>
      </c>
      <c r="M10" s="49">
        <v>0</v>
      </c>
      <c r="N10" s="47">
        <v>888</v>
      </c>
      <c r="O10" s="49">
        <f t="shared" si="8"/>
        <v>35.8</v>
      </c>
      <c r="P10" s="49">
        <f t="shared" si="9"/>
        <v>64.2</v>
      </c>
      <c r="Q10" s="47">
        <v>696</v>
      </c>
      <c r="R10" s="49">
        <f t="shared" si="10"/>
        <v>33.5</v>
      </c>
      <c r="S10" s="49">
        <f t="shared" si="11"/>
        <v>66.5</v>
      </c>
      <c r="T10" s="45">
        <v>620</v>
      </c>
      <c r="U10" s="49">
        <f t="shared" si="12"/>
        <v>32.400000000000006</v>
      </c>
      <c r="V10" s="49">
        <f t="shared" si="13"/>
        <v>67.6</v>
      </c>
      <c r="W10" s="79">
        <v>586</v>
      </c>
      <c r="X10" s="82">
        <f t="shared" si="14"/>
        <v>64</v>
      </c>
      <c r="Y10" s="79">
        <v>156</v>
      </c>
      <c r="Z10" s="82">
        <f t="shared" si="15"/>
        <v>55.9</v>
      </c>
      <c r="AA10" s="79">
        <v>9</v>
      </c>
      <c r="AB10" s="82">
        <f t="shared" si="16"/>
        <v>60</v>
      </c>
      <c r="AC10" s="79">
        <v>12</v>
      </c>
      <c r="AD10" s="82">
        <f t="shared" si="17"/>
        <v>60</v>
      </c>
      <c r="AE10" s="84">
        <v>570</v>
      </c>
      <c r="AF10" s="82">
        <f t="shared" si="18"/>
        <v>64.2</v>
      </c>
      <c r="AG10" s="79">
        <v>463</v>
      </c>
      <c r="AH10" s="82">
        <f t="shared" si="19"/>
        <v>66.5</v>
      </c>
      <c r="AI10" s="79">
        <v>419</v>
      </c>
      <c r="AJ10" s="82">
        <f t="shared" si="20"/>
        <v>67.6</v>
      </c>
    </row>
    <row r="11" spans="1:36" s="28" customFormat="1" ht="18.75" customHeight="1">
      <c r="A11" s="29" t="s">
        <v>22</v>
      </c>
      <c r="B11" s="44">
        <v>820</v>
      </c>
      <c r="C11" s="49">
        <f t="shared" si="0"/>
        <v>25</v>
      </c>
      <c r="D11" s="49">
        <f t="shared" si="1"/>
        <v>75</v>
      </c>
      <c r="E11" s="45">
        <v>347</v>
      </c>
      <c r="F11" s="49">
        <f t="shared" si="2"/>
        <v>29.099999999999994</v>
      </c>
      <c r="G11" s="49">
        <f t="shared" si="3"/>
        <v>70.9</v>
      </c>
      <c r="H11" s="45">
        <v>13</v>
      </c>
      <c r="I11" s="49">
        <f t="shared" si="4"/>
        <v>46.2</v>
      </c>
      <c r="J11" s="49">
        <f t="shared" si="5"/>
        <v>53.8</v>
      </c>
      <c r="K11" s="45">
        <v>68</v>
      </c>
      <c r="L11" s="49">
        <f t="shared" si="6"/>
        <v>29.400000000000006</v>
      </c>
      <c r="M11" s="49">
        <f t="shared" si="7"/>
        <v>70.6</v>
      </c>
      <c r="N11" s="47">
        <v>792</v>
      </c>
      <c r="O11" s="49">
        <f t="shared" si="8"/>
        <v>24.700000000000003</v>
      </c>
      <c r="P11" s="49">
        <f t="shared" si="9"/>
        <v>75.3</v>
      </c>
      <c r="Q11" s="47">
        <v>585</v>
      </c>
      <c r="R11" s="49">
        <f t="shared" si="10"/>
        <v>21.200000000000003</v>
      </c>
      <c r="S11" s="49">
        <f t="shared" si="11"/>
        <v>78.8</v>
      </c>
      <c r="T11" s="45">
        <v>541</v>
      </c>
      <c r="U11" s="49">
        <f t="shared" si="12"/>
        <v>20.099999999999994</v>
      </c>
      <c r="V11" s="49">
        <f t="shared" si="13"/>
        <v>79.9</v>
      </c>
      <c r="W11" s="79">
        <v>615</v>
      </c>
      <c r="X11" s="82">
        <f t="shared" si="14"/>
        <v>75</v>
      </c>
      <c r="Y11" s="79">
        <v>246</v>
      </c>
      <c r="Z11" s="82">
        <f t="shared" si="15"/>
        <v>70.9</v>
      </c>
      <c r="AA11" s="79">
        <v>7</v>
      </c>
      <c r="AB11" s="82">
        <f t="shared" si="16"/>
        <v>53.8</v>
      </c>
      <c r="AC11" s="79">
        <v>48</v>
      </c>
      <c r="AD11" s="82">
        <f t="shared" si="17"/>
        <v>70.6</v>
      </c>
      <c r="AE11" s="84">
        <v>596</v>
      </c>
      <c r="AF11" s="82">
        <f t="shared" si="18"/>
        <v>75.3</v>
      </c>
      <c r="AG11" s="79">
        <v>461</v>
      </c>
      <c r="AH11" s="82">
        <f t="shared" si="19"/>
        <v>78.8</v>
      </c>
      <c r="AI11" s="79">
        <v>432</v>
      </c>
      <c r="AJ11" s="82">
        <f t="shared" si="20"/>
        <v>79.9</v>
      </c>
    </row>
    <row r="12" spans="1:36" s="28" customFormat="1" ht="18.75" customHeight="1">
      <c r="A12" s="29" t="s">
        <v>23</v>
      </c>
      <c r="B12" s="44">
        <v>1385</v>
      </c>
      <c r="C12" s="49">
        <f t="shared" si="0"/>
        <v>34.400000000000006</v>
      </c>
      <c r="D12" s="49">
        <f t="shared" si="1"/>
        <v>65.6</v>
      </c>
      <c r="E12" s="45">
        <v>421</v>
      </c>
      <c r="F12" s="49">
        <f t="shared" si="2"/>
        <v>33.5</v>
      </c>
      <c r="G12" s="49">
        <f t="shared" si="3"/>
        <v>66.5</v>
      </c>
      <c r="H12" s="45">
        <v>24</v>
      </c>
      <c r="I12" s="49">
        <f t="shared" si="4"/>
        <v>37.5</v>
      </c>
      <c r="J12" s="49">
        <f t="shared" si="5"/>
        <v>62.5</v>
      </c>
      <c r="K12" s="45">
        <v>38</v>
      </c>
      <c r="L12" s="49">
        <f t="shared" si="6"/>
        <v>15.799999999999997</v>
      </c>
      <c r="M12" s="49">
        <f t="shared" si="7"/>
        <v>84.2</v>
      </c>
      <c r="N12" s="47">
        <v>1351</v>
      </c>
      <c r="O12" s="49">
        <f t="shared" si="8"/>
        <v>33.599999999999994</v>
      </c>
      <c r="P12" s="49">
        <f t="shared" si="9"/>
        <v>66.4</v>
      </c>
      <c r="Q12" s="47">
        <v>961</v>
      </c>
      <c r="R12" s="49">
        <f t="shared" si="10"/>
        <v>31.900000000000006</v>
      </c>
      <c r="S12" s="49">
        <f t="shared" si="11"/>
        <v>68.1</v>
      </c>
      <c r="T12" s="45">
        <v>867</v>
      </c>
      <c r="U12" s="49">
        <f t="shared" si="12"/>
        <v>30.700000000000003</v>
      </c>
      <c r="V12" s="49">
        <f t="shared" si="13"/>
        <v>69.3</v>
      </c>
      <c r="W12" s="79">
        <v>909</v>
      </c>
      <c r="X12" s="82">
        <f t="shared" si="14"/>
        <v>65.6</v>
      </c>
      <c r="Y12" s="79">
        <v>280</v>
      </c>
      <c r="Z12" s="82">
        <f t="shared" si="15"/>
        <v>66.5</v>
      </c>
      <c r="AA12" s="79">
        <v>15</v>
      </c>
      <c r="AB12" s="82">
        <f t="shared" si="16"/>
        <v>62.5</v>
      </c>
      <c r="AC12" s="79">
        <v>32</v>
      </c>
      <c r="AD12" s="82">
        <f t="shared" si="17"/>
        <v>84.2</v>
      </c>
      <c r="AE12" s="84">
        <v>897</v>
      </c>
      <c r="AF12" s="82">
        <f t="shared" si="18"/>
        <v>66.4</v>
      </c>
      <c r="AG12" s="79">
        <v>654</v>
      </c>
      <c r="AH12" s="82">
        <f t="shared" si="19"/>
        <v>68.1</v>
      </c>
      <c r="AI12" s="79">
        <v>601</v>
      </c>
      <c r="AJ12" s="82">
        <f t="shared" si="20"/>
        <v>69.3</v>
      </c>
    </row>
    <row r="13" spans="1:36" s="28" customFormat="1" ht="18.75" customHeight="1">
      <c r="A13" s="29" t="s">
        <v>24</v>
      </c>
      <c r="B13" s="44">
        <v>513</v>
      </c>
      <c r="C13" s="49">
        <f t="shared" si="0"/>
        <v>35.900000000000006</v>
      </c>
      <c r="D13" s="49">
        <f t="shared" si="1"/>
        <v>64.1</v>
      </c>
      <c r="E13" s="45">
        <v>113</v>
      </c>
      <c r="F13" s="49">
        <f t="shared" si="2"/>
        <v>42.5</v>
      </c>
      <c r="G13" s="49">
        <f t="shared" si="3"/>
        <v>57.5</v>
      </c>
      <c r="H13" s="45">
        <v>4</v>
      </c>
      <c r="I13" s="49">
        <v>0</v>
      </c>
      <c r="J13" s="49">
        <v>0</v>
      </c>
      <c r="K13" s="45">
        <v>114</v>
      </c>
      <c r="L13" s="49">
        <v>0</v>
      </c>
      <c r="M13" s="49">
        <v>0</v>
      </c>
      <c r="N13" s="47">
        <v>499</v>
      </c>
      <c r="O13" s="49">
        <f t="shared" si="8"/>
        <v>35.7</v>
      </c>
      <c r="P13" s="49">
        <f t="shared" si="9"/>
        <v>64.3</v>
      </c>
      <c r="Q13" s="47">
        <v>392</v>
      </c>
      <c r="R13" s="49">
        <f t="shared" si="10"/>
        <v>34.900000000000006</v>
      </c>
      <c r="S13" s="49">
        <f t="shared" si="11"/>
        <v>65.1</v>
      </c>
      <c r="T13" s="45">
        <v>369</v>
      </c>
      <c r="U13" s="49">
        <f t="shared" si="12"/>
        <v>35.2</v>
      </c>
      <c r="V13" s="49">
        <f t="shared" si="13"/>
        <v>64.8</v>
      </c>
      <c r="W13" s="79">
        <v>329</v>
      </c>
      <c r="X13" s="82">
        <f t="shared" si="14"/>
        <v>64.1</v>
      </c>
      <c r="Y13" s="79">
        <v>65</v>
      </c>
      <c r="Z13" s="82">
        <f t="shared" si="15"/>
        <v>57.5</v>
      </c>
      <c r="AA13" s="79">
        <v>2</v>
      </c>
      <c r="AB13" s="82">
        <f t="shared" si="16"/>
        <v>50</v>
      </c>
      <c r="AC13" s="79">
        <v>113</v>
      </c>
      <c r="AD13" s="82">
        <f t="shared" si="17"/>
        <v>99.1</v>
      </c>
      <c r="AE13" s="84">
        <v>321</v>
      </c>
      <c r="AF13" s="82">
        <f t="shared" si="18"/>
        <v>64.3</v>
      </c>
      <c r="AG13" s="79">
        <v>255</v>
      </c>
      <c r="AH13" s="82">
        <f t="shared" si="19"/>
        <v>65.1</v>
      </c>
      <c r="AI13" s="79">
        <v>239</v>
      </c>
      <c r="AJ13" s="82">
        <f t="shared" si="20"/>
        <v>64.8</v>
      </c>
    </row>
    <row r="14" spans="1:36" s="28" customFormat="1" ht="18.75" customHeight="1">
      <c r="A14" s="29" t="s">
        <v>25</v>
      </c>
      <c r="B14" s="44">
        <v>647</v>
      </c>
      <c r="C14" s="49">
        <f t="shared" si="0"/>
        <v>40.2</v>
      </c>
      <c r="D14" s="49">
        <f t="shared" si="1"/>
        <v>59.8</v>
      </c>
      <c r="E14" s="45">
        <v>341</v>
      </c>
      <c r="F14" s="49">
        <f t="shared" si="2"/>
        <v>44</v>
      </c>
      <c r="G14" s="49">
        <f t="shared" si="3"/>
        <v>56</v>
      </c>
      <c r="H14" s="45">
        <v>25</v>
      </c>
      <c r="I14" s="49">
        <f t="shared" si="4"/>
        <v>68</v>
      </c>
      <c r="J14" s="49">
        <f t="shared" si="5"/>
        <v>32</v>
      </c>
      <c r="K14" s="45">
        <v>22</v>
      </c>
      <c r="L14" s="49">
        <f t="shared" si="6"/>
        <v>9.099999999999994</v>
      </c>
      <c r="M14" s="49">
        <f t="shared" si="7"/>
        <v>90.9</v>
      </c>
      <c r="N14" s="47">
        <v>633</v>
      </c>
      <c r="O14" s="49">
        <f t="shared" si="8"/>
        <v>40.1</v>
      </c>
      <c r="P14" s="49">
        <f t="shared" si="9"/>
        <v>59.9</v>
      </c>
      <c r="Q14" s="47">
        <v>472</v>
      </c>
      <c r="R14" s="49">
        <f t="shared" si="10"/>
        <v>39.2</v>
      </c>
      <c r="S14" s="49">
        <f t="shared" si="11"/>
        <v>60.8</v>
      </c>
      <c r="T14" s="45">
        <v>426</v>
      </c>
      <c r="U14" s="49">
        <f t="shared" si="12"/>
        <v>37.8</v>
      </c>
      <c r="V14" s="49">
        <f t="shared" si="13"/>
        <v>62.2</v>
      </c>
      <c r="W14" s="79">
        <v>387</v>
      </c>
      <c r="X14" s="82">
        <f t="shared" si="14"/>
        <v>59.8</v>
      </c>
      <c r="Y14" s="79">
        <v>191</v>
      </c>
      <c r="Z14" s="82">
        <f t="shared" si="15"/>
        <v>56</v>
      </c>
      <c r="AA14" s="79">
        <v>8</v>
      </c>
      <c r="AB14" s="82">
        <f t="shared" si="16"/>
        <v>32</v>
      </c>
      <c r="AC14" s="79">
        <v>20</v>
      </c>
      <c r="AD14" s="82">
        <f t="shared" si="17"/>
        <v>90.9</v>
      </c>
      <c r="AE14" s="84">
        <v>379</v>
      </c>
      <c r="AF14" s="82">
        <f t="shared" si="18"/>
        <v>59.9</v>
      </c>
      <c r="AG14" s="79">
        <v>287</v>
      </c>
      <c r="AH14" s="82">
        <f t="shared" si="19"/>
        <v>60.8</v>
      </c>
      <c r="AI14" s="79">
        <v>265</v>
      </c>
      <c r="AJ14" s="82">
        <f t="shared" si="20"/>
        <v>62.2</v>
      </c>
    </row>
    <row r="15" spans="1:36" s="28" customFormat="1" ht="18.75" customHeight="1">
      <c r="A15" s="29" t="s">
        <v>26</v>
      </c>
      <c r="B15" s="44">
        <v>864</v>
      </c>
      <c r="C15" s="49">
        <f t="shared" si="0"/>
        <v>20.400000000000006</v>
      </c>
      <c r="D15" s="49">
        <f t="shared" si="1"/>
        <v>79.6</v>
      </c>
      <c r="E15" s="45">
        <v>175</v>
      </c>
      <c r="F15" s="49">
        <f t="shared" si="2"/>
        <v>33.099999999999994</v>
      </c>
      <c r="G15" s="49">
        <f t="shared" si="3"/>
        <v>66.9</v>
      </c>
      <c r="H15" s="45">
        <v>21</v>
      </c>
      <c r="I15" s="49">
        <f t="shared" si="4"/>
        <v>38.1</v>
      </c>
      <c r="J15" s="49">
        <f t="shared" si="5"/>
        <v>61.9</v>
      </c>
      <c r="K15" s="45">
        <v>16</v>
      </c>
      <c r="L15" s="49">
        <f t="shared" si="6"/>
        <v>6.200000000000003</v>
      </c>
      <c r="M15" s="49">
        <f t="shared" si="7"/>
        <v>93.8</v>
      </c>
      <c r="N15" s="47">
        <v>853</v>
      </c>
      <c r="O15" s="49">
        <f t="shared" si="8"/>
        <v>20.299999999999997</v>
      </c>
      <c r="P15" s="49">
        <f t="shared" si="9"/>
        <v>79.7</v>
      </c>
      <c r="Q15" s="47">
        <v>663</v>
      </c>
      <c r="R15" s="49">
        <f t="shared" si="10"/>
        <v>19.799999999999997</v>
      </c>
      <c r="S15" s="49">
        <f t="shared" si="11"/>
        <v>80.2</v>
      </c>
      <c r="T15" s="45">
        <v>572</v>
      </c>
      <c r="U15" s="49">
        <f t="shared" si="12"/>
        <v>18.5</v>
      </c>
      <c r="V15" s="49">
        <f t="shared" si="13"/>
        <v>81.5</v>
      </c>
      <c r="W15" s="79">
        <v>688</v>
      </c>
      <c r="X15" s="82">
        <f t="shared" si="14"/>
        <v>79.6</v>
      </c>
      <c r="Y15" s="79">
        <v>117</v>
      </c>
      <c r="Z15" s="82">
        <f t="shared" si="15"/>
        <v>66.9</v>
      </c>
      <c r="AA15" s="79">
        <v>13</v>
      </c>
      <c r="AB15" s="82">
        <f t="shared" si="16"/>
        <v>61.9</v>
      </c>
      <c r="AC15" s="79">
        <v>15</v>
      </c>
      <c r="AD15" s="82">
        <f t="shared" si="17"/>
        <v>93.8</v>
      </c>
      <c r="AE15" s="84">
        <v>680</v>
      </c>
      <c r="AF15" s="82">
        <f t="shared" si="18"/>
        <v>79.7</v>
      </c>
      <c r="AG15" s="79">
        <v>532</v>
      </c>
      <c r="AH15" s="82">
        <f t="shared" si="19"/>
        <v>80.2</v>
      </c>
      <c r="AI15" s="79">
        <v>466</v>
      </c>
      <c r="AJ15" s="82">
        <f t="shared" si="20"/>
        <v>81.5</v>
      </c>
    </row>
    <row r="16" spans="1:36" s="28" customFormat="1" ht="18.75" customHeight="1">
      <c r="A16" s="29" t="s">
        <v>27</v>
      </c>
      <c r="B16" s="44">
        <v>607</v>
      </c>
      <c r="C16" s="49">
        <f t="shared" si="0"/>
        <v>46.1</v>
      </c>
      <c r="D16" s="49">
        <f t="shared" si="1"/>
        <v>53.9</v>
      </c>
      <c r="E16" s="45">
        <v>227</v>
      </c>
      <c r="F16" s="49">
        <f t="shared" si="2"/>
        <v>47.6</v>
      </c>
      <c r="G16" s="49">
        <f t="shared" si="3"/>
        <v>52.4</v>
      </c>
      <c r="H16" s="45">
        <v>10</v>
      </c>
      <c r="I16" s="49">
        <f t="shared" si="4"/>
        <v>80</v>
      </c>
      <c r="J16" s="49">
        <f t="shared" si="5"/>
        <v>20</v>
      </c>
      <c r="K16" s="45">
        <v>7</v>
      </c>
      <c r="L16" s="49">
        <v>0</v>
      </c>
      <c r="M16" s="49">
        <v>0</v>
      </c>
      <c r="N16" s="47">
        <v>576</v>
      </c>
      <c r="O16" s="49">
        <f t="shared" si="8"/>
        <v>46</v>
      </c>
      <c r="P16" s="49">
        <f t="shared" si="9"/>
        <v>54</v>
      </c>
      <c r="Q16" s="47">
        <v>395</v>
      </c>
      <c r="R16" s="49">
        <f t="shared" si="10"/>
        <v>44.6</v>
      </c>
      <c r="S16" s="49">
        <f t="shared" si="11"/>
        <v>55.4</v>
      </c>
      <c r="T16" s="45">
        <v>366</v>
      </c>
      <c r="U16" s="49">
        <f t="shared" si="12"/>
        <v>45.1</v>
      </c>
      <c r="V16" s="49">
        <f t="shared" si="13"/>
        <v>54.9</v>
      </c>
      <c r="W16" s="79">
        <v>327</v>
      </c>
      <c r="X16" s="82">
        <f t="shared" si="14"/>
        <v>53.9</v>
      </c>
      <c r="Y16" s="79">
        <v>119</v>
      </c>
      <c r="Z16" s="82">
        <f t="shared" si="15"/>
        <v>52.4</v>
      </c>
      <c r="AA16" s="79">
        <v>2</v>
      </c>
      <c r="AB16" s="82">
        <f t="shared" si="16"/>
        <v>20</v>
      </c>
      <c r="AC16" s="79">
        <v>5</v>
      </c>
      <c r="AD16" s="82">
        <f t="shared" si="17"/>
        <v>71.4</v>
      </c>
      <c r="AE16" s="84">
        <v>311</v>
      </c>
      <c r="AF16" s="82">
        <f t="shared" si="18"/>
        <v>54</v>
      </c>
      <c r="AG16" s="79">
        <v>219</v>
      </c>
      <c r="AH16" s="82">
        <f t="shared" si="19"/>
        <v>55.4</v>
      </c>
      <c r="AI16" s="79">
        <v>201</v>
      </c>
      <c r="AJ16" s="82">
        <f t="shared" si="20"/>
        <v>54.9</v>
      </c>
    </row>
    <row r="17" spans="1:36" s="28" customFormat="1" ht="18.75" customHeight="1">
      <c r="A17" s="29" t="s">
        <v>28</v>
      </c>
      <c r="B17" s="44">
        <v>1258</v>
      </c>
      <c r="C17" s="49">
        <f t="shared" si="0"/>
        <v>43</v>
      </c>
      <c r="D17" s="49">
        <f t="shared" si="1"/>
        <v>57</v>
      </c>
      <c r="E17" s="45">
        <v>499</v>
      </c>
      <c r="F17" s="49">
        <f t="shared" si="2"/>
        <v>60.1</v>
      </c>
      <c r="G17" s="49">
        <f t="shared" si="3"/>
        <v>39.9</v>
      </c>
      <c r="H17" s="45">
        <v>23</v>
      </c>
      <c r="I17" s="49">
        <f t="shared" si="4"/>
        <v>78.3</v>
      </c>
      <c r="J17" s="49">
        <f t="shared" si="5"/>
        <v>21.7</v>
      </c>
      <c r="K17" s="45">
        <v>45</v>
      </c>
      <c r="L17" s="49">
        <f t="shared" si="6"/>
        <v>62.2</v>
      </c>
      <c r="M17" s="49">
        <f t="shared" si="7"/>
        <v>37.8</v>
      </c>
      <c r="N17" s="47">
        <v>1234</v>
      </c>
      <c r="O17" s="49">
        <f t="shared" si="8"/>
        <v>43</v>
      </c>
      <c r="P17" s="49">
        <f t="shared" si="9"/>
        <v>57</v>
      </c>
      <c r="Q17" s="47">
        <v>852</v>
      </c>
      <c r="R17" s="49">
        <f t="shared" si="10"/>
        <v>40.3</v>
      </c>
      <c r="S17" s="49">
        <f t="shared" si="11"/>
        <v>59.7</v>
      </c>
      <c r="T17" s="45">
        <v>739</v>
      </c>
      <c r="U17" s="49">
        <f t="shared" si="12"/>
        <v>39.1</v>
      </c>
      <c r="V17" s="49">
        <f t="shared" si="13"/>
        <v>60.9</v>
      </c>
      <c r="W17" s="79">
        <v>717</v>
      </c>
      <c r="X17" s="82">
        <f t="shared" si="14"/>
        <v>57</v>
      </c>
      <c r="Y17" s="79">
        <v>199</v>
      </c>
      <c r="Z17" s="82">
        <f t="shared" si="15"/>
        <v>39.9</v>
      </c>
      <c r="AA17" s="79">
        <v>5</v>
      </c>
      <c r="AB17" s="82">
        <f t="shared" si="16"/>
        <v>21.7</v>
      </c>
      <c r="AC17" s="79">
        <v>17</v>
      </c>
      <c r="AD17" s="82">
        <f t="shared" si="17"/>
        <v>37.8</v>
      </c>
      <c r="AE17" s="84">
        <v>703</v>
      </c>
      <c r="AF17" s="82">
        <f t="shared" si="18"/>
        <v>57</v>
      </c>
      <c r="AG17" s="79">
        <v>509</v>
      </c>
      <c r="AH17" s="82">
        <f t="shared" si="19"/>
        <v>59.7</v>
      </c>
      <c r="AI17" s="79">
        <v>450</v>
      </c>
      <c r="AJ17" s="82">
        <f t="shared" si="20"/>
        <v>60.9</v>
      </c>
    </row>
    <row r="18" spans="1:36" s="28" customFormat="1" ht="18.75" customHeight="1">
      <c r="A18" s="29" t="s">
        <v>29</v>
      </c>
      <c r="B18" s="44">
        <v>545</v>
      </c>
      <c r="C18" s="49">
        <f t="shared" si="0"/>
        <v>31.400000000000006</v>
      </c>
      <c r="D18" s="49">
        <f t="shared" si="1"/>
        <v>68.6</v>
      </c>
      <c r="E18" s="45">
        <v>148</v>
      </c>
      <c r="F18" s="49">
        <f t="shared" si="2"/>
        <v>41.9</v>
      </c>
      <c r="G18" s="49">
        <f t="shared" si="3"/>
        <v>58.1</v>
      </c>
      <c r="H18" s="45">
        <v>15</v>
      </c>
      <c r="I18" s="49">
        <f t="shared" si="4"/>
        <v>53.3</v>
      </c>
      <c r="J18" s="49">
        <f t="shared" si="5"/>
        <v>46.7</v>
      </c>
      <c r="K18" s="45">
        <v>25</v>
      </c>
      <c r="L18" s="49">
        <f t="shared" si="6"/>
        <v>44</v>
      </c>
      <c r="M18" s="49">
        <f t="shared" si="7"/>
        <v>56</v>
      </c>
      <c r="N18" s="47">
        <v>535</v>
      </c>
      <c r="O18" s="49">
        <f t="shared" si="8"/>
        <v>30.799999999999997</v>
      </c>
      <c r="P18" s="49">
        <f t="shared" si="9"/>
        <v>69.2</v>
      </c>
      <c r="Q18" s="47">
        <v>426</v>
      </c>
      <c r="R18" s="49">
        <f t="shared" si="10"/>
        <v>29.099999999999994</v>
      </c>
      <c r="S18" s="49">
        <f t="shared" si="11"/>
        <v>70.9</v>
      </c>
      <c r="T18" s="45">
        <v>402</v>
      </c>
      <c r="U18" s="49">
        <f t="shared" si="12"/>
        <v>27.599999999999994</v>
      </c>
      <c r="V18" s="49">
        <f t="shared" si="13"/>
        <v>72.4</v>
      </c>
      <c r="W18" s="79">
        <v>374</v>
      </c>
      <c r="X18" s="82">
        <f t="shared" si="14"/>
        <v>68.6</v>
      </c>
      <c r="Y18" s="79">
        <v>86</v>
      </c>
      <c r="Z18" s="82">
        <f t="shared" si="15"/>
        <v>58.1</v>
      </c>
      <c r="AA18" s="79">
        <v>7</v>
      </c>
      <c r="AB18" s="82">
        <f t="shared" si="16"/>
        <v>46.7</v>
      </c>
      <c r="AC18" s="79">
        <v>14</v>
      </c>
      <c r="AD18" s="82">
        <f t="shared" si="17"/>
        <v>56</v>
      </c>
      <c r="AE18" s="84">
        <v>370</v>
      </c>
      <c r="AF18" s="82">
        <f t="shared" si="18"/>
        <v>69.2</v>
      </c>
      <c r="AG18" s="79">
        <v>302</v>
      </c>
      <c r="AH18" s="82">
        <f t="shared" si="19"/>
        <v>70.9</v>
      </c>
      <c r="AI18" s="79">
        <v>291</v>
      </c>
      <c r="AJ18" s="82">
        <f t="shared" si="20"/>
        <v>72.4</v>
      </c>
    </row>
    <row r="19" spans="1:36" s="28" customFormat="1" ht="18.75" customHeight="1">
      <c r="A19" s="29" t="s">
        <v>30</v>
      </c>
      <c r="B19" s="44">
        <v>270</v>
      </c>
      <c r="C19" s="49">
        <f t="shared" si="0"/>
        <v>24.099999999999994</v>
      </c>
      <c r="D19" s="49">
        <f t="shared" si="1"/>
        <v>75.9</v>
      </c>
      <c r="E19" s="45">
        <v>110</v>
      </c>
      <c r="F19" s="49">
        <f t="shared" si="2"/>
        <v>20</v>
      </c>
      <c r="G19" s="49">
        <f t="shared" si="3"/>
        <v>80</v>
      </c>
      <c r="H19" s="45">
        <v>11</v>
      </c>
      <c r="I19" s="49">
        <f t="shared" si="4"/>
        <v>36.4</v>
      </c>
      <c r="J19" s="49">
        <f t="shared" si="5"/>
        <v>63.6</v>
      </c>
      <c r="K19" s="45">
        <v>11</v>
      </c>
      <c r="L19" s="49">
        <f t="shared" si="6"/>
        <v>54.5</v>
      </c>
      <c r="M19" s="49">
        <f t="shared" si="7"/>
        <v>45.5</v>
      </c>
      <c r="N19" s="47">
        <v>262</v>
      </c>
      <c r="O19" s="49">
        <f t="shared" si="8"/>
        <v>24</v>
      </c>
      <c r="P19" s="49">
        <f t="shared" si="9"/>
        <v>76</v>
      </c>
      <c r="Q19" s="47">
        <v>179</v>
      </c>
      <c r="R19" s="49">
        <f t="shared" si="10"/>
        <v>22.299999999999997</v>
      </c>
      <c r="S19" s="49">
        <f t="shared" si="11"/>
        <v>77.7</v>
      </c>
      <c r="T19" s="45">
        <v>161</v>
      </c>
      <c r="U19" s="49">
        <f t="shared" si="12"/>
        <v>21.099999999999994</v>
      </c>
      <c r="V19" s="49">
        <f t="shared" si="13"/>
        <v>78.9</v>
      </c>
      <c r="W19" s="79">
        <v>205</v>
      </c>
      <c r="X19" s="82">
        <f t="shared" si="14"/>
        <v>75.9</v>
      </c>
      <c r="Y19" s="79">
        <v>88</v>
      </c>
      <c r="Z19" s="82">
        <f>ROUND(Y19/E19*100,1)</f>
        <v>80</v>
      </c>
      <c r="AA19" s="79">
        <v>7</v>
      </c>
      <c r="AB19" s="82">
        <f t="shared" si="16"/>
        <v>63.6</v>
      </c>
      <c r="AC19" s="79">
        <v>5</v>
      </c>
      <c r="AD19" s="82">
        <f t="shared" si="17"/>
        <v>45.5</v>
      </c>
      <c r="AE19" s="84">
        <v>199</v>
      </c>
      <c r="AF19" s="82">
        <f t="shared" si="18"/>
        <v>76</v>
      </c>
      <c r="AG19" s="79">
        <v>139</v>
      </c>
      <c r="AH19" s="82">
        <f t="shared" si="19"/>
        <v>77.7</v>
      </c>
      <c r="AI19" s="79">
        <v>127</v>
      </c>
      <c r="AJ19" s="82">
        <f t="shared" si="20"/>
        <v>78.9</v>
      </c>
    </row>
    <row r="20" spans="1:36" s="28" customFormat="1" ht="18.75" customHeight="1">
      <c r="A20" s="29" t="s">
        <v>31</v>
      </c>
      <c r="B20" s="44">
        <v>676</v>
      </c>
      <c r="C20" s="49">
        <f t="shared" si="0"/>
        <v>26</v>
      </c>
      <c r="D20" s="49">
        <f t="shared" si="1"/>
        <v>74</v>
      </c>
      <c r="E20" s="45">
        <v>120</v>
      </c>
      <c r="F20" s="49">
        <f t="shared" si="2"/>
        <v>39.2</v>
      </c>
      <c r="G20" s="49">
        <f t="shared" si="3"/>
        <v>60.8</v>
      </c>
      <c r="H20" s="45">
        <v>14</v>
      </c>
      <c r="I20" s="49">
        <f t="shared" si="4"/>
        <v>35.7</v>
      </c>
      <c r="J20" s="49">
        <f t="shared" si="5"/>
        <v>64.3</v>
      </c>
      <c r="K20" s="45">
        <v>42</v>
      </c>
      <c r="L20" s="49">
        <f t="shared" si="6"/>
        <v>4.799999999999997</v>
      </c>
      <c r="M20" s="49">
        <f t="shared" si="7"/>
        <v>95.2</v>
      </c>
      <c r="N20" s="47">
        <v>656</v>
      </c>
      <c r="O20" s="49">
        <f t="shared" si="8"/>
        <v>26.099999999999994</v>
      </c>
      <c r="P20" s="49">
        <f t="shared" si="9"/>
        <v>73.9</v>
      </c>
      <c r="Q20" s="47">
        <v>532</v>
      </c>
      <c r="R20" s="49">
        <f t="shared" si="10"/>
        <v>23.099999999999994</v>
      </c>
      <c r="S20" s="49">
        <f t="shared" si="11"/>
        <v>76.9</v>
      </c>
      <c r="T20" s="45">
        <v>474</v>
      </c>
      <c r="U20" s="49">
        <f t="shared" si="12"/>
        <v>22.599999999999994</v>
      </c>
      <c r="V20" s="49">
        <f t="shared" si="13"/>
        <v>77.4</v>
      </c>
      <c r="W20" s="79">
        <v>500</v>
      </c>
      <c r="X20" s="82">
        <f t="shared" si="14"/>
        <v>74</v>
      </c>
      <c r="Y20" s="79">
        <v>73</v>
      </c>
      <c r="Z20" s="82">
        <f t="shared" si="15"/>
        <v>60.8</v>
      </c>
      <c r="AA20" s="79">
        <v>9</v>
      </c>
      <c r="AB20" s="82">
        <f t="shared" si="16"/>
        <v>64.3</v>
      </c>
      <c r="AC20" s="79">
        <v>40</v>
      </c>
      <c r="AD20" s="82">
        <f t="shared" si="17"/>
        <v>95.2</v>
      </c>
      <c r="AE20" s="84">
        <v>485</v>
      </c>
      <c r="AF20" s="82">
        <f t="shared" si="18"/>
        <v>73.9</v>
      </c>
      <c r="AG20" s="79">
        <v>409</v>
      </c>
      <c r="AH20" s="82">
        <f t="shared" si="19"/>
        <v>76.9</v>
      </c>
      <c r="AI20" s="79">
        <v>367</v>
      </c>
      <c r="AJ20" s="82">
        <f t="shared" si="20"/>
        <v>77.4</v>
      </c>
    </row>
    <row r="21" spans="1:36" s="28" customFormat="1" ht="18.75" customHeight="1">
      <c r="A21" s="29" t="s">
        <v>32</v>
      </c>
      <c r="B21" s="44">
        <v>322</v>
      </c>
      <c r="C21" s="49">
        <f t="shared" si="0"/>
        <v>28.900000000000006</v>
      </c>
      <c r="D21" s="49">
        <f t="shared" si="1"/>
        <v>71.1</v>
      </c>
      <c r="E21" s="45">
        <v>128</v>
      </c>
      <c r="F21" s="49">
        <f t="shared" si="2"/>
        <v>29.700000000000003</v>
      </c>
      <c r="G21" s="49">
        <f t="shared" si="3"/>
        <v>70.3</v>
      </c>
      <c r="H21" s="45">
        <v>3</v>
      </c>
      <c r="I21" s="49">
        <f t="shared" si="4"/>
        <v>0</v>
      </c>
      <c r="J21" s="49">
        <f t="shared" si="5"/>
        <v>100</v>
      </c>
      <c r="K21" s="45">
        <v>8</v>
      </c>
      <c r="L21" s="49">
        <v>0</v>
      </c>
      <c r="M21" s="49">
        <v>0</v>
      </c>
      <c r="N21" s="47">
        <v>298</v>
      </c>
      <c r="O21" s="49">
        <f t="shared" si="8"/>
        <v>28.200000000000003</v>
      </c>
      <c r="P21" s="49">
        <f t="shared" si="9"/>
        <v>71.8</v>
      </c>
      <c r="Q21" s="47">
        <v>233</v>
      </c>
      <c r="R21" s="49">
        <f t="shared" si="10"/>
        <v>27</v>
      </c>
      <c r="S21" s="49">
        <f t="shared" si="11"/>
        <v>73</v>
      </c>
      <c r="T21" s="45">
        <v>216</v>
      </c>
      <c r="U21" s="49">
        <f t="shared" si="12"/>
        <v>26.900000000000006</v>
      </c>
      <c r="V21" s="49">
        <f t="shared" si="13"/>
        <v>73.1</v>
      </c>
      <c r="W21" s="79">
        <v>229</v>
      </c>
      <c r="X21" s="82">
        <f t="shared" si="14"/>
        <v>71.1</v>
      </c>
      <c r="Y21" s="79">
        <v>90</v>
      </c>
      <c r="Z21" s="82">
        <f t="shared" si="15"/>
        <v>70.3</v>
      </c>
      <c r="AA21" s="79">
        <v>3</v>
      </c>
      <c r="AB21" s="82">
        <f t="shared" si="16"/>
        <v>100</v>
      </c>
      <c r="AC21" s="79">
        <v>5</v>
      </c>
      <c r="AD21" s="82">
        <f t="shared" si="17"/>
        <v>62.5</v>
      </c>
      <c r="AE21" s="84">
        <v>214</v>
      </c>
      <c r="AF21" s="82">
        <f t="shared" si="18"/>
        <v>71.8</v>
      </c>
      <c r="AG21" s="79">
        <v>170</v>
      </c>
      <c r="AH21" s="82">
        <f t="shared" si="19"/>
        <v>73</v>
      </c>
      <c r="AI21" s="79">
        <v>158</v>
      </c>
      <c r="AJ21" s="82">
        <f t="shared" si="20"/>
        <v>73.1</v>
      </c>
    </row>
    <row r="22" spans="1:36" s="28" customFormat="1" ht="18.75" customHeight="1">
      <c r="A22" s="29" t="s">
        <v>33</v>
      </c>
      <c r="B22" s="44">
        <v>885</v>
      </c>
      <c r="C22" s="49">
        <f t="shared" si="0"/>
        <v>25.299999999999997</v>
      </c>
      <c r="D22" s="49">
        <f t="shared" si="1"/>
        <v>74.7</v>
      </c>
      <c r="E22" s="45">
        <v>153</v>
      </c>
      <c r="F22" s="49">
        <f t="shared" si="2"/>
        <v>38.6</v>
      </c>
      <c r="G22" s="49">
        <f t="shared" si="3"/>
        <v>61.4</v>
      </c>
      <c r="H22" s="45">
        <v>35</v>
      </c>
      <c r="I22" s="49">
        <f t="shared" si="4"/>
        <v>17.099999999999994</v>
      </c>
      <c r="J22" s="49">
        <f t="shared" si="5"/>
        <v>82.9</v>
      </c>
      <c r="K22" s="45">
        <v>25</v>
      </c>
      <c r="L22" s="49">
        <f t="shared" si="6"/>
        <v>12</v>
      </c>
      <c r="M22" s="49">
        <f t="shared" si="7"/>
        <v>88</v>
      </c>
      <c r="N22" s="47">
        <v>865</v>
      </c>
      <c r="O22" s="49">
        <f t="shared" si="8"/>
        <v>25.099999999999994</v>
      </c>
      <c r="P22" s="49">
        <f t="shared" si="9"/>
        <v>74.9</v>
      </c>
      <c r="Q22" s="47">
        <v>712</v>
      </c>
      <c r="R22" s="49">
        <f t="shared" si="10"/>
        <v>23</v>
      </c>
      <c r="S22" s="49">
        <f t="shared" si="11"/>
        <v>77</v>
      </c>
      <c r="T22" s="45">
        <v>655</v>
      </c>
      <c r="U22" s="49">
        <f t="shared" si="12"/>
        <v>22</v>
      </c>
      <c r="V22" s="49">
        <f t="shared" si="13"/>
        <v>78</v>
      </c>
      <c r="W22" s="79">
        <v>661</v>
      </c>
      <c r="X22" s="82">
        <f t="shared" si="14"/>
        <v>74.7</v>
      </c>
      <c r="Y22" s="79">
        <v>94</v>
      </c>
      <c r="Z22" s="82">
        <f t="shared" si="15"/>
        <v>61.4</v>
      </c>
      <c r="AA22" s="79">
        <v>29</v>
      </c>
      <c r="AB22" s="82">
        <f t="shared" si="16"/>
        <v>82.9</v>
      </c>
      <c r="AC22" s="79">
        <v>22</v>
      </c>
      <c r="AD22" s="82">
        <f t="shared" si="17"/>
        <v>88</v>
      </c>
      <c r="AE22" s="84">
        <v>648</v>
      </c>
      <c r="AF22" s="82">
        <f t="shared" si="18"/>
        <v>74.9</v>
      </c>
      <c r="AG22" s="79">
        <v>548</v>
      </c>
      <c r="AH22" s="82">
        <f t="shared" si="19"/>
        <v>77</v>
      </c>
      <c r="AI22" s="79">
        <v>511</v>
      </c>
      <c r="AJ22" s="82">
        <f t="shared" si="20"/>
        <v>78</v>
      </c>
    </row>
    <row r="23" spans="1:36" s="28" customFormat="1" ht="18.75" customHeight="1">
      <c r="A23" s="29" t="s">
        <v>34</v>
      </c>
      <c r="B23" s="44">
        <v>697</v>
      </c>
      <c r="C23" s="49">
        <f t="shared" si="0"/>
        <v>41.5</v>
      </c>
      <c r="D23" s="49">
        <f t="shared" si="1"/>
        <v>58.5</v>
      </c>
      <c r="E23" s="45">
        <v>337</v>
      </c>
      <c r="F23" s="49">
        <f t="shared" si="2"/>
        <v>46.9</v>
      </c>
      <c r="G23" s="49">
        <f t="shared" si="3"/>
        <v>53.1</v>
      </c>
      <c r="H23" s="45">
        <v>5</v>
      </c>
      <c r="I23" s="49">
        <f t="shared" si="4"/>
        <v>100</v>
      </c>
      <c r="J23" s="49">
        <f t="shared" si="5"/>
        <v>0</v>
      </c>
      <c r="K23" s="45">
        <v>12</v>
      </c>
      <c r="L23" s="49">
        <f t="shared" si="6"/>
        <v>25</v>
      </c>
      <c r="M23" s="49">
        <f t="shared" si="7"/>
        <v>75</v>
      </c>
      <c r="N23" s="47">
        <v>676</v>
      </c>
      <c r="O23" s="49">
        <f t="shared" si="8"/>
        <v>41.6</v>
      </c>
      <c r="P23" s="49">
        <f t="shared" si="9"/>
        <v>58.4</v>
      </c>
      <c r="Q23" s="47">
        <v>448</v>
      </c>
      <c r="R23" s="49">
        <f t="shared" si="10"/>
        <v>37.9</v>
      </c>
      <c r="S23" s="49">
        <f t="shared" si="11"/>
        <v>62.1</v>
      </c>
      <c r="T23" s="45">
        <v>404</v>
      </c>
      <c r="U23" s="49">
        <f t="shared" si="12"/>
        <v>35.900000000000006</v>
      </c>
      <c r="V23" s="49">
        <f t="shared" si="13"/>
        <v>64.1</v>
      </c>
      <c r="W23" s="79">
        <v>408</v>
      </c>
      <c r="X23" s="82">
        <f t="shared" si="14"/>
        <v>58.5</v>
      </c>
      <c r="Y23" s="79">
        <v>179</v>
      </c>
      <c r="Z23" s="82">
        <f t="shared" si="15"/>
        <v>53.1</v>
      </c>
      <c r="AA23" s="79">
        <v>0</v>
      </c>
      <c r="AB23" s="82">
        <f t="shared" si="16"/>
        <v>0</v>
      </c>
      <c r="AC23" s="79">
        <v>9</v>
      </c>
      <c r="AD23" s="82">
        <f t="shared" si="17"/>
        <v>75</v>
      </c>
      <c r="AE23" s="84">
        <v>395</v>
      </c>
      <c r="AF23" s="82">
        <f t="shared" si="18"/>
        <v>58.4</v>
      </c>
      <c r="AG23" s="79">
        <v>278</v>
      </c>
      <c r="AH23" s="82">
        <f t="shared" si="19"/>
        <v>62.1</v>
      </c>
      <c r="AI23" s="79">
        <v>259</v>
      </c>
      <c r="AJ23" s="82">
        <f t="shared" si="20"/>
        <v>64.1</v>
      </c>
    </row>
    <row r="24" spans="1:36" s="28" customFormat="1" ht="18.75" customHeight="1">
      <c r="A24" s="29" t="s">
        <v>35</v>
      </c>
      <c r="B24" s="44">
        <v>481</v>
      </c>
      <c r="C24" s="49">
        <f t="shared" si="0"/>
        <v>21</v>
      </c>
      <c r="D24" s="49">
        <f t="shared" si="1"/>
        <v>79</v>
      </c>
      <c r="E24" s="45">
        <v>272</v>
      </c>
      <c r="F24" s="49">
        <f t="shared" si="2"/>
        <v>50.7</v>
      </c>
      <c r="G24" s="49">
        <f t="shared" si="3"/>
        <v>49.3</v>
      </c>
      <c r="H24" s="45">
        <v>7</v>
      </c>
      <c r="I24" s="49">
        <f t="shared" si="4"/>
        <v>14.299999999999997</v>
      </c>
      <c r="J24" s="49">
        <f t="shared" si="5"/>
        <v>85.7</v>
      </c>
      <c r="K24" s="45">
        <v>19</v>
      </c>
      <c r="L24" s="49">
        <f t="shared" si="6"/>
        <v>31.599999999999994</v>
      </c>
      <c r="M24" s="49">
        <f t="shared" si="7"/>
        <v>68.4</v>
      </c>
      <c r="N24" s="47">
        <v>473</v>
      </c>
      <c r="O24" s="49">
        <f t="shared" si="8"/>
        <v>21.099999999999994</v>
      </c>
      <c r="P24" s="49">
        <f t="shared" si="9"/>
        <v>78.9</v>
      </c>
      <c r="Q24" s="47">
        <v>321</v>
      </c>
      <c r="R24" s="49">
        <f t="shared" si="10"/>
        <v>18.700000000000003</v>
      </c>
      <c r="S24" s="49">
        <f t="shared" si="11"/>
        <v>81.3</v>
      </c>
      <c r="T24" s="45">
        <v>286</v>
      </c>
      <c r="U24" s="49">
        <f t="shared" si="12"/>
        <v>17.5</v>
      </c>
      <c r="V24" s="49">
        <f t="shared" si="13"/>
        <v>82.5</v>
      </c>
      <c r="W24" s="79">
        <v>380</v>
      </c>
      <c r="X24" s="82">
        <f t="shared" si="14"/>
        <v>79</v>
      </c>
      <c r="Y24" s="79">
        <v>134</v>
      </c>
      <c r="Z24" s="82">
        <f t="shared" si="15"/>
        <v>49.3</v>
      </c>
      <c r="AA24" s="79">
        <v>6</v>
      </c>
      <c r="AB24" s="82">
        <f t="shared" si="16"/>
        <v>85.7</v>
      </c>
      <c r="AC24" s="79">
        <v>13</v>
      </c>
      <c r="AD24" s="82">
        <f t="shared" si="17"/>
        <v>68.4</v>
      </c>
      <c r="AE24" s="84">
        <v>373</v>
      </c>
      <c r="AF24" s="82">
        <f t="shared" si="18"/>
        <v>78.9</v>
      </c>
      <c r="AG24" s="79">
        <v>261</v>
      </c>
      <c r="AH24" s="82">
        <f t="shared" si="19"/>
        <v>81.3</v>
      </c>
      <c r="AI24" s="79">
        <v>236</v>
      </c>
      <c r="AJ24" s="82">
        <f t="shared" si="20"/>
        <v>82.5</v>
      </c>
    </row>
    <row r="25" spans="1:36" s="28" customFormat="1" ht="18.75" customHeight="1">
      <c r="A25" s="30" t="s">
        <v>36</v>
      </c>
      <c r="B25" s="44">
        <v>2051</v>
      </c>
      <c r="C25" s="49">
        <f t="shared" si="0"/>
        <v>82.6</v>
      </c>
      <c r="D25" s="49">
        <f t="shared" si="1"/>
        <v>17.4</v>
      </c>
      <c r="E25" s="45">
        <v>1438</v>
      </c>
      <c r="F25" s="49">
        <f t="shared" si="2"/>
        <v>65.5</v>
      </c>
      <c r="G25" s="49">
        <f t="shared" si="3"/>
        <v>34.5</v>
      </c>
      <c r="H25" s="45">
        <v>126</v>
      </c>
      <c r="I25" s="49">
        <f t="shared" si="4"/>
        <v>81</v>
      </c>
      <c r="J25" s="49">
        <f t="shared" si="5"/>
        <v>19</v>
      </c>
      <c r="K25" s="45">
        <v>68</v>
      </c>
      <c r="L25" s="49">
        <f t="shared" si="6"/>
        <v>82.4</v>
      </c>
      <c r="M25" s="49">
        <f t="shared" si="7"/>
        <v>17.6</v>
      </c>
      <c r="N25" s="47">
        <v>1922</v>
      </c>
      <c r="O25" s="49">
        <f t="shared" si="8"/>
        <v>82.6</v>
      </c>
      <c r="P25" s="49">
        <f t="shared" si="9"/>
        <v>17.4</v>
      </c>
      <c r="Q25" s="47">
        <v>1373</v>
      </c>
      <c r="R25" s="49">
        <f t="shared" si="10"/>
        <v>82.6</v>
      </c>
      <c r="S25" s="49">
        <f t="shared" si="11"/>
        <v>17.4</v>
      </c>
      <c r="T25" s="45">
        <v>1012</v>
      </c>
      <c r="U25" s="49">
        <f t="shared" si="12"/>
        <v>81.8</v>
      </c>
      <c r="V25" s="49">
        <f t="shared" si="13"/>
        <v>18.2</v>
      </c>
      <c r="W25" s="79">
        <v>357</v>
      </c>
      <c r="X25" s="82">
        <f t="shared" si="14"/>
        <v>17.4</v>
      </c>
      <c r="Y25" s="79">
        <v>496</v>
      </c>
      <c r="Z25" s="82">
        <f t="shared" si="15"/>
        <v>34.5</v>
      </c>
      <c r="AA25" s="79">
        <v>24</v>
      </c>
      <c r="AB25" s="82">
        <f t="shared" si="16"/>
        <v>19</v>
      </c>
      <c r="AC25" s="79">
        <v>12</v>
      </c>
      <c r="AD25" s="82">
        <f t="shared" si="17"/>
        <v>17.6</v>
      </c>
      <c r="AE25" s="84">
        <v>334</v>
      </c>
      <c r="AF25" s="82">
        <f t="shared" si="18"/>
        <v>17.4</v>
      </c>
      <c r="AG25" s="79">
        <v>239</v>
      </c>
      <c r="AH25" s="82">
        <f t="shared" si="19"/>
        <v>17.4</v>
      </c>
      <c r="AI25" s="79">
        <v>184</v>
      </c>
      <c r="AJ25" s="82">
        <f t="shared" si="20"/>
        <v>18.2</v>
      </c>
    </row>
    <row r="26" spans="1:36" s="35" customFormat="1" ht="23.25">
      <c r="A26" s="31"/>
      <c r="B26" s="32"/>
      <c r="C26" s="33"/>
      <c r="D26" s="34"/>
      <c r="E26" s="34"/>
      <c r="F26" s="34"/>
      <c r="G26" s="34"/>
      <c r="H26" s="34"/>
      <c r="I26" s="33"/>
      <c r="J26" s="34"/>
      <c r="K26" s="34"/>
      <c r="L26" s="33"/>
      <c r="M26" s="34"/>
      <c r="N26" s="34"/>
      <c r="O26" s="33"/>
      <c r="P26" s="34"/>
      <c r="Q26" s="34"/>
      <c r="R26" s="33"/>
      <c r="S26" s="34"/>
      <c r="T26" s="34"/>
      <c r="U26" s="34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</row>
    <row r="27" spans="19:21" ht="14.25">
      <c r="S27" s="19"/>
      <c r="T27" s="19"/>
      <c r="U27" s="19"/>
    </row>
    <row r="28" spans="19:21" ht="14.25">
      <c r="S28" s="19"/>
      <c r="T28" s="19"/>
      <c r="U28" s="19"/>
    </row>
    <row r="29" spans="19:21" ht="14.25">
      <c r="S29" s="19"/>
      <c r="T29" s="19"/>
      <c r="U29" s="19"/>
    </row>
    <row r="30" spans="19:21" ht="14.25">
      <c r="S30" s="19"/>
      <c r="T30" s="19"/>
      <c r="U30" s="19"/>
    </row>
    <row r="31" spans="19:21" ht="14.25">
      <c r="S31" s="19"/>
      <c r="T31" s="19"/>
      <c r="U31" s="19"/>
    </row>
    <row r="32" spans="19:21" ht="14.25">
      <c r="S32" s="19"/>
      <c r="T32" s="19"/>
      <c r="U32" s="19"/>
    </row>
    <row r="33" spans="19:21" ht="14.25">
      <c r="S33" s="19"/>
      <c r="T33" s="19"/>
      <c r="U33" s="19"/>
    </row>
    <row r="34" spans="19:21" ht="14.25">
      <c r="S34" s="19"/>
      <c r="T34" s="19"/>
      <c r="U34" s="19"/>
    </row>
    <row r="35" spans="19:21" ht="14.25">
      <c r="S35" s="19"/>
      <c r="T35" s="19"/>
      <c r="U35" s="19"/>
    </row>
    <row r="36" spans="19:21" ht="14.25">
      <c r="S36" s="19"/>
      <c r="T36" s="19"/>
      <c r="U36" s="19"/>
    </row>
    <row r="37" spans="19:21" ht="14.25">
      <c r="S37" s="19"/>
      <c r="T37" s="19"/>
      <c r="U37" s="19"/>
    </row>
    <row r="38" spans="19:21" ht="14.25">
      <c r="S38" s="19"/>
      <c r="T38" s="19"/>
      <c r="U38" s="19"/>
    </row>
    <row r="39" spans="19:21" ht="14.25">
      <c r="S39" s="19"/>
      <c r="T39" s="19"/>
      <c r="U39" s="19"/>
    </row>
    <row r="40" spans="19:21" ht="14.25">
      <c r="S40" s="19"/>
      <c r="T40" s="19"/>
      <c r="U40" s="19"/>
    </row>
    <row r="41" spans="19:21" ht="14.25">
      <c r="S41" s="19"/>
      <c r="T41" s="19"/>
      <c r="U41" s="19"/>
    </row>
    <row r="42" spans="19:21" ht="14.25">
      <c r="S42" s="19"/>
      <c r="T42" s="19"/>
      <c r="U42" s="19"/>
    </row>
    <row r="43" spans="19:21" ht="14.25">
      <c r="S43" s="19"/>
      <c r="T43" s="19"/>
      <c r="U43" s="19"/>
    </row>
    <row r="44" spans="19:21" ht="14.25">
      <c r="S44" s="19"/>
      <c r="T44" s="19"/>
      <c r="U44" s="19"/>
    </row>
    <row r="45" spans="19:21" ht="14.25">
      <c r="S45" s="19"/>
      <c r="T45" s="19"/>
      <c r="U45" s="19"/>
    </row>
    <row r="46" spans="19:21" ht="14.25">
      <c r="S46" s="19"/>
      <c r="T46" s="19"/>
      <c r="U46" s="19"/>
    </row>
    <row r="47" spans="19:21" ht="14.25">
      <c r="S47" s="19"/>
      <c r="T47" s="19"/>
      <c r="U47" s="19"/>
    </row>
    <row r="48" spans="19:21" ht="14.25">
      <c r="S48" s="19"/>
      <c r="T48" s="19"/>
      <c r="U48" s="19"/>
    </row>
    <row r="49" spans="19:21" ht="14.25">
      <c r="S49" s="19"/>
      <c r="T49" s="19"/>
      <c r="U49" s="19"/>
    </row>
    <row r="50" spans="19:21" ht="14.25">
      <c r="S50" s="19"/>
      <c r="T50" s="19"/>
      <c r="U50" s="19"/>
    </row>
    <row r="51" spans="19:21" ht="14.25">
      <c r="S51" s="19"/>
      <c r="T51" s="19"/>
      <c r="U51" s="19"/>
    </row>
    <row r="52" spans="19:21" ht="14.25">
      <c r="S52" s="19"/>
      <c r="T52" s="19"/>
      <c r="U52" s="19"/>
    </row>
    <row r="53" spans="19:21" ht="14.25">
      <c r="S53" s="19"/>
      <c r="T53" s="19"/>
      <c r="U53" s="19"/>
    </row>
    <row r="54" spans="19:21" ht="14.25">
      <c r="S54" s="19"/>
      <c r="T54" s="19"/>
      <c r="U54" s="19"/>
    </row>
    <row r="55" spans="19:21" ht="14.25">
      <c r="S55" s="19"/>
      <c r="T55" s="19"/>
      <c r="U55" s="19"/>
    </row>
    <row r="56" spans="19:21" ht="14.25">
      <c r="S56" s="19"/>
      <c r="T56" s="19"/>
      <c r="U56" s="19"/>
    </row>
    <row r="57" spans="19:21" ht="14.25">
      <c r="S57" s="19"/>
      <c r="T57" s="19"/>
      <c r="U57" s="19"/>
    </row>
    <row r="58" spans="19:21" ht="14.25">
      <c r="S58" s="19"/>
      <c r="T58" s="19"/>
      <c r="U58" s="19"/>
    </row>
    <row r="59" spans="19:21" ht="14.25">
      <c r="S59" s="19"/>
      <c r="T59" s="19"/>
      <c r="U59" s="19"/>
    </row>
  </sheetData>
  <sheetProtection/>
  <mergeCells count="11">
    <mergeCell ref="A5:A6"/>
    <mergeCell ref="B5:D5"/>
    <mergeCell ref="E5:G5"/>
    <mergeCell ref="H5:J5"/>
    <mergeCell ref="K5:M5"/>
    <mergeCell ref="N5:P5"/>
    <mergeCell ref="B1:O1"/>
    <mergeCell ref="B2:O2"/>
    <mergeCell ref="B3:O3"/>
    <mergeCell ref="Q5:S5"/>
    <mergeCell ref="T5:V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Терещук Олена Вікторівна</cp:lastModifiedBy>
  <cp:lastPrinted>2018-03-15T10:06:11Z</cp:lastPrinted>
  <dcterms:created xsi:type="dcterms:W3CDTF">2017-12-13T08:08:22Z</dcterms:created>
  <dcterms:modified xsi:type="dcterms:W3CDTF">2018-04-23T06:21:56Z</dcterms:modified>
  <cp:category/>
  <cp:version/>
  <cp:contentType/>
  <cp:contentStatus/>
</cp:coreProperties>
</file>