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-15" yWindow="525" windowWidth="9720" windowHeight="7230" firstSheet="1" activeTab="1"/>
  </bookViews>
  <sheets>
    <sheet name="Діаграма6" sheetId="119" state="hidden" r:id="rId1"/>
    <sheet name="1" sheetId="86" r:id="rId2"/>
    <sheet name="Діаграма5" sheetId="118" state="hidden" r:id="rId3"/>
    <sheet name="2" sheetId="87" r:id="rId4"/>
    <sheet name="3 " sheetId="108" r:id="rId5"/>
    <sheet name="4" sheetId="120" r:id="rId6"/>
    <sheet name="5 " sheetId="110" r:id="rId7"/>
    <sheet name="6 " sheetId="111" r:id="rId8"/>
    <sheet name=" 7 " sheetId="101" r:id="rId9"/>
    <sheet name="8 " sheetId="103" r:id="rId10"/>
    <sheet name="9" sheetId="112" r:id="rId11"/>
    <sheet name="10" sheetId="113" r:id="rId12"/>
    <sheet name="Діаграма1" sheetId="114" state="hidden" r:id="rId13"/>
    <sheet name="Діаграма2" sheetId="115" state="hidden" r:id="rId14"/>
    <sheet name="Діаграма3" sheetId="116" state="hidden" r:id="rId15"/>
    <sheet name="Діаграма4" sheetId="117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8">#REF!</definedName>
    <definedName name="_firstRow" localSheetId="11">#REF!</definedName>
    <definedName name="_firstRow" localSheetId="9">#REF!</definedName>
    <definedName name="_firstRow" localSheetId="10">#REF!</definedName>
    <definedName name="_firstRow">#REF!</definedName>
    <definedName name="_lastColumn" localSheetId="8">#REF!</definedName>
    <definedName name="_lastColumn" localSheetId="11">#REF!</definedName>
    <definedName name="_lastColumn" localSheetId="9">#REF!</definedName>
    <definedName name="_lastColumn" localSheetId="10">#REF!</definedName>
    <definedName name="_lastColumn">#REF!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'3 '!$B$1:$B$55</definedName>
    <definedName name="ACwvu.форма7." localSheetId="8" hidden="1">' 7 '!#REF!</definedName>
    <definedName name="ACwvu.форма7." localSheetId="1" hidden="1">'1'!#REF!</definedName>
    <definedName name="ACwvu.форма7." localSheetId="11" hidden="1">'10'!#REF!</definedName>
    <definedName name="ACwvu.форма7." localSheetId="3" hidden="1">'2'!#REF!</definedName>
    <definedName name="ACwvu.форма7." localSheetId="9" hidden="1">'8 '!#REF!</definedName>
    <definedName name="ACwvu.форма7." localSheetId="10" hidden="1">'9'!#REF!</definedName>
    <definedName name="date.e" localSheetId="8">'[1]Sheet1 (3)'!#REF!</definedName>
    <definedName name="date.e" localSheetId="1">'[1]Sheet1 (3)'!#REF!</definedName>
    <definedName name="date.e" localSheetId="11">'[1]Sheet1 (3)'!#REF!</definedName>
    <definedName name="date.e" localSheetId="3">'[1]Sheet1 (3)'!#REF!</definedName>
    <definedName name="date.e" localSheetId="9">'[1]Sheet1 (3)'!#REF!</definedName>
    <definedName name="date.e" localSheetId="10">'[1]Sheet1 (3)'!#REF!</definedName>
    <definedName name="date.e">'[1]Sheet1 (3)'!#REF!</definedName>
    <definedName name="date_b" localSheetId="8">#REF!</definedName>
    <definedName name="date_b" localSheetId="1">#REF!</definedName>
    <definedName name="date_b" localSheetId="11">#REF!</definedName>
    <definedName name="date_b" localSheetId="3">#REF!</definedName>
    <definedName name="date_b" localSheetId="9">#REF!</definedName>
    <definedName name="date_b" localSheetId="10">#REF!</definedName>
    <definedName name="date_b">#REF!</definedName>
    <definedName name="date_e" localSheetId="8">'[1]Sheet1 (2)'!#REF!</definedName>
    <definedName name="date_e" localSheetId="1">'[1]Sheet1 (2)'!#REF!</definedName>
    <definedName name="date_e" localSheetId="11">'[1]Sheet1 (2)'!#REF!</definedName>
    <definedName name="date_e" localSheetId="3">'[1]Sheet1 (2)'!#REF!</definedName>
    <definedName name="date_e" localSheetId="9">'[1]Sheet1 (2)'!#REF!</definedName>
    <definedName name="date_e" localSheetId="10">'[1]Sheet1 (2)'!#REF!</definedName>
    <definedName name="date_e">'[1]Sheet1 (2)'!#REF!</definedName>
    <definedName name="Excel_BuiltIn_Print_Area_1" localSheetId="8">#REF!</definedName>
    <definedName name="Excel_BuiltIn_Print_Area_1" localSheetId="1">#REF!</definedName>
    <definedName name="Excel_BuiltIn_Print_Area_1" localSheetId="11">#REF!</definedName>
    <definedName name="Excel_BuiltIn_Print_Area_1" localSheetId="3">#REF!</definedName>
    <definedName name="Excel_BuiltIn_Print_Area_1" localSheetId="9">#REF!</definedName>
    <definedName name="Excel_BuiltIn_Print_Area_1" localSheetId="10">#REF!</definedName>
    <definedName name="Excel_BuiltIn_Print_Area_1">#REF!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8">[2]Sheet3!$A$3</definedName>
    <definedName name="hjj" localSheetId="1">[2]Sheet3!$A$3</definedName>
    <definedName name="hjj" localSheetId="11">[2]Sheet3!$A$3</definedName>
    <definedName name="hjj" localSheetId="3">[2]Sheet3!$A$3</definedName>
    <definedName name="hjj" localSheetId="9">[3]Sheet3!$A$3</definedName>
    <definedName name="hjj" localSheetId="10">[2]Sheet3!$A$3</definedName>
    <definedName name="hjj">[4]Sheet3!$A$3</definedName>
    <definedName name="hl_0" localSheetId="8">#REF!</definedName>
    <definedName name="hl_0" localSheetId="1">#REF!</definedName>
    <definedName name="hl_0" localSheetId="11">#REF!</definedName>
    <definedName name="hl_0" localSheetId="3">#REF!</definedName>
    <definedName name="hl_0" localSheetId="9">#REF!</definedName>
    <definedName name="hl_0" localSheetId="10">#REF!</definedName>
    <definedName name="hl_0">#REF!</definedName>
    <definedName name="hn_0" localSheetId="8">#REF!</definedName>
    <definedName name="hn_0" localSheetId="1">#REF!</definedName>
    <definedName name="hn_0" localSheetId="11">#REF!</definedName>
    <definedName name="hn_0" localSheetId="9">#REF!</definedName>
    <definedName name="hn_0" localSheetId="10">#REF!</definedName>
    <definedName name="hn_0">#REF!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8">'[1]Sheet1 (2)'!#REF!</definedName>
    <definedName name="lcz" localSheetId="1">'[1]Sheet1 (2)'!#REF!</definedName>
    <definedName name="lcz" localSheetId="11">'[1]Sheet1 (2)'!#REF!</definedName>
    <definedName name="lcz" localSheetId="3">'[1]Sheet1 (2)'!#REF!</definedName>
    <definedName name="lcz" localSheetId="9">'[1]Sheet1 (2)'!#REF!</definedName>
    <definedName name="lcz" localSheetId="10">'[1]Sheet1 (2)'!#REF!</definedName>
    <definedName name="lcz">'[1]Sheet1 (2)'!#REF!</definedName>
    <definedName name="name_cz" localSheetId="8">#REF!</definedName>
    <definedName name="name_cz" localSheetId="1">#REF!</definedName>
    <definedName name="name_cz" localSheetId="11">#REF!</definedName>
    <definedName name="name_cz" localSheetId="3">#REF!</definedName>
    <definedName name="name_cz" localSheetId="9">#REF!</definedName>
    <definedName name="name_cz" localSheetId="10">#REF!</definedName>
    <definedName name="name_cz">#REF!</definedName>
    <definedName name="name_period" localSheetId="8">#REF!</definedName>
    <definedName name="name_period" localSheetId="1">#REF!</definedName>
    <definedName name="name_period" localSheetId="11">#REF!</definedName>
    <definedName name="name_period" localSheetId="3">#REF!</definedName>
    <definedName name="name_period" localSheetId="9">#REF!</definedName>
    <definedName name="name_period" localSheetId="10">#REF!</definedName>
    <definedName name="name_period">#REF!</definedName>
    <definedName name="pyear" localSheetId="8">#REF!</definedName>
    <definedName name="pyear" localSheetId="1">#REF!</definedName>
    <definedName name="pyear" localSheetId="11">#REF!</definedName>
    <definedName name="pyear" localSheetId="3">#REF!</definedName>
    <definedName name="pyear" localSheetId="9">#REF!</definedName>
    <definedName name="pyear" localSheetId="10">#REF!</definedName>
    <definedName name="pyear">#REF!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8" hidden="1">' 7 '!#REF!</definedName>
    <definedName name="Swvu.форма7." localSheetId="1" hidden="1">'1'!#REF!</definedName>
    <definedName name="Swvu.форма7." localSheetId="11" hidden="1">'10'!#REF!</definedName>
    <definedName name="Swvu.форма7." localSheetId="3" hidden="1">'2'!#REF!</definedName>
    <definedName name="Swvu.форма7." localSheetId="9" hidden="1">'8 '!#REF!</definedName>
    <definedName name="Swvu.форма7." localSheetId="10" hidden="1">'9'!#REF!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8">' 7 '!$A:$A</definedName>
    <definedName name="_xlnm.Print_Titles" localSheetId="1">'1'!$A:$A</definedName>
    <definedName name="_xlnm.Print_Titles" localSheetId="11">'10'!$A:$A</definedName>
    <definedName name="_xlnm.Print_Titles" localSheetId="3">'2'!$A:$A</definedName>
    <definedName name="_xlnm.Print_Titles" localSheetId="4">'3 '!$3:$6</definedName>
    <definedName name="_xlnm.Print_Titles" localSheetId="9">'8 '!$A:$A</definedName>
    <definedName name="_xlnm.Print_Titles" localSheetId="10">'9'!$A:$A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8">' 7 '!$A$1:$G$27</definedName>
    <definedName name="_xlnm.Print_Area" localSheetId="1">'1'!$A$1:$G$25</definedName>
    <definedName name="_xlnm.Print_Area" localSheetId="11">'10'!$A$1:$D$14</definedName>
    <definedName name="_xlnm.Print_Area" localSheetId="3">'2'!$A$1:$G$15</definedName>
    <definedName name="_xlnm.Print_Area" localSheetId="4">'3 '!$A$1:$F$55</definedName>
    <definedName name="_xlnm.Print_Area" localSheetId="7">'6 '!$A$1:$B$96</definedName>
    <definedName name="_xlnm.Print_Area" localSheetId="9">'8 '!$A$1:$G$15</definedName>
    <definedName name="_xlnm.Print_Area" localSheetId="10">'9'!$A$1:$D$27</definedName>
    <definedName name="олд" localSheetId="8">'[5]Sheet1 (3)'!#REF!</definedName>
    <definedName name="олд" localSheetId="1">'[5]Sheet1 (3)'!#REF!</definedName>
    <definedName name="олд" localSheetId="11">'[5]Sheet1 (3)'!#REF!</definedName>
    <definedName name="олд" localSheetId="3">'[5]Sheet1 (3)'!#REF!</definedName>
    <definedName name="олд" localSheetId="9">'[5]Sheet1 (3)'!#REF!</definedName>
    <definedName name="олд" localSheetId="10">'[5]Sheet1 (3)'!#REF!</definedName>
    <definedName name="олд">'[5]Sheet1 (3)'!#REF!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8">[6]Sheet3!$A$2</definedName>
    <definedName name="ц" localSheetId="1">[6]Sheet3!$A$2</definedName>
    <definedName name="ц" localSheetId="11">[6]Sheet3!$A$2</definedName>
    <definedName name="ц" localSheetId="3">[6]Sheet3!$A$2</definedName>
    <definedName name="ц" localSheetId="9">[7]Sheet3!$A$2</definedName>
    <definedName name="ц" localSheetId="10">[6]Sheet3!$A$2</definedName>
    <definedName name="ц">[8]Sheet3!$A$2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K5" i="113" l="1"/>
  <c r="K6" i="113"/>
  <c r="K7" i="113"/>
  <c r="K8" i="113"/>
  <c r="K9" i="113"/>
  <c r="K10" i="113"/>
  <c r="K11" i="113"/>
  <c r="K12" i="113"/>
  <c r="K13" i="113"/>
  <c r="K14" i="113"/>
  <c r="L16" i="103" l="1"/>
  <c r="K28" i="101"/>
  <c r="L8" i="87" l="1"/>
  <c r="L9" i="87"/>
  <c r="L10" i="87"/>
  <c r="L11" i="87"/>
  <c r="L12" i="87"/>
  <c r="L13" i="87"/>
  <c r="L14" i="87"/>
  <c r="L15" i="87"/>
  <c r="L7" i="87"/>
  <c r="D26" i="120" l="1"/>
  <c r="D27" i="120"/>
  <c r="D28" i="120"/>
  <c r="D29" i="120"/>
  <c r="D30" i="120"/>
  <c r="D31" i="120"/>
  <c r="D32" i="120"/>
  <c r="D33" i="120"/>
  <c r="D34" i="120"/>
  <c r="D35" i="120"/>
  <c r="D36" i="120"/>
  <c r="D37" i="120"/>
  <c r="D38" i="120"/>
  <c r="D39" i="120"/>
  <c r="D40" i="120"/>
  <c r="D41" i="120"/>
  <c r="D42" i="120"/>
  <c r="D43" i="120"/>
  <c r="D11" i="120"/>
  <c r="D12" i="120"/>
  <c r="D13" i="120"/>
  <c r="D14" i="120"/>
  <c r="D15" i="120"/>
  <c r="D16" i="120"/>
  <c r="D17" i="120"/>
  <c r="D18" i="120"/>
  <c r="D19" i="120"/>
  <c r="D20" i="120"/>
  <c r="D21" i="120"/>
  <c r="D22" i="120"/>
  <c r="D23" i="120"/>
  <c r="D24" i="120"/>
  <c r="D10" i="120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E33" i="108"/>
  <c r="E34" i="108"/>
  <c r="E35" i="108"/>
  <c r="E36" i="108"/>
  <c r="E37" i="108"/>
  <c r="E38" i="108"/>
  <c r="E39" i="108"/>
  <c r="E40" i="108"/>
  <c r="E41" i="108"/>
  <c r="E42" i="108"/>
  <c r="E43" i="108"/>
  <c r="E44" i="108"/>
  <c r="E45" i="108"/>
  <c r="E46" i="108"/>
  <c r="E47" i="108"/>
  <c r="E48" i="108"/>
  <c r="E49" i="108"/>
  <c r="E50" i="108"/>
  <c r="E51" i="108"/>
  <c r="E52" i="108"/>
  <c r="E53" i="108"/>
  <c r="E54" i="108"/>
  <c r="E55" i="108"/>
  <c r="E56" i="108"/>
  <c r="E7" i="108"/>
  <c r="C7" i="113"/>
  <c r="C8" i="113"/>
  <c r="C9" i="113"/>
  <c r="C10" i="113"/>
  <c r="C11" i="113"/>
  <c r="C12" i="113"/>
  <c r="C13" i="113"/>
  <c r="C14" i="113"/>
  <c r="C6" i="113"/>
  <c r="B6" i="113"/>
  <c r="B7" i="113"/>
  <c r="B8" i="113"/>
  <c r="B9" i="113"/>
  <c r="B10" i="113"/>
  <c r="B11" i="113"/>
  <c r="B12" i="113"/>
  <c r="B13" i="113"/>
  <c r="B14" i="113"/>
  <c r="C9" i="112"/>
  <c r="C10" i="112"/>
  <c r="C11" i="112"/>
  <c r="C12" i="112"/>
  <c r="C13" i="112"/>
  <c r="C14" i="112"/>
  <c r="C15" i="112"/>
  <c r="C16" i="112"/>
  <c r="C17" i="112"/>
  <c r="C18" i="112"/>
  <c r="C19" i="112"/>
  <c r="C20" i="112"/>
  <c r="C21" i="112"/>
  <c r="C22" i="112"/>
  <c r="C23" i="112"/>
  <c r="C24" i="112"/>
  <c r="C25" i="112"/>
  <c r="C26" i="112"/>
  <c r="C27" i="112"/>
  <c r="C6" i="112"/>
  <c r="D14" i="113" l="1"/>
  <c r="D12" i="113"/>
  <c r="D10" i="113"/>
  <c r="D8" i="113"/>
  <c r="B5" i="113"/>
  <c r="D6" i="113"/>
  <c r="D13" i="113"/>
  <c r="D11" i="113"/>
  <c r="D9" i="113"/>
  <c r="D7" i="113"/>
  <c r="F7" i="101"/>
  <c r="C7" i="112" s="1"/>
  <c r="F6" i="86"/>
  <c r="E6" i="86"/>
  <c r="D134" i="120"/>
  <c r="D135" i="120"/>
  <c r="D136" i="120"/>
  <c r="D137" i="120"/>
  <c r="D138" i="120"/>
  <c r="D139" i="120"/>
  <c r="D140" i="120"/>
  <c r="D141" i="120"/>
  <c r="D142" i="120"/>
  <c r="D143" i="120"/>
  <c r="D144" i="120"/>
  <c r="D145" i="120"/>
  <c r="D133" i="120"/>
  <c r="D119" i="120"/>
  <c r="D120" i="120"/>
  <c r="D121" i="120"/>
  <c r="D122" i="120"/>
  <c r="D123" i="120"/>
  <c r="D124" i="120"/>
  <c r="D125" i="120"/>
  <c r="D126" i="120"/>
  <c r="D127" i="120"/>
  <c r="D128" i="120"/>
  <c r="D129" i="120"/>
  <c r="D130" i="120"/>
  <c r="D131" i="120"/>
  <c r="D118" i="120"/>
  <c r="D102" i="120"/>
  <c r="D103" i="120"/>
  <c r="D104" i="120"/>
  <c r="D105" i="120"/>
  <c r="D106" i="120"/>
  <c r="D107" i="120"/>
  <c r="D108" i="120"/>
  <c r="D109" i="120"/>
  <c r="D110" i="120"/>
  <c r="D111" i="120"/>
  <c r="D112" i="120"/>
  <c r="D113" i="120"/>
  <c r="D114" i="120"/>
  <c r="D115" i="120"/>
  <c r="D116" i="120"/>
  <c r="D101" i="120"/>
  <c r="D91" i="120"/>
  <c r="D92" i="120"/>
  <c r="D93" i="120"/>
  <c r="D94" i="120"/>
  <c r="D95" i="120"/>
  <c r="D96" i="120"/>
  <c r="D97" i="120"/>
  <c r="D98" i="120"/>
  <c r="D99" i="120"/>
  <c r="D90" i="120"/>
  <c r="D76" i="120"/>
  <c r="D77" i="120"/>
  <c r="D78" i="120"/>
  <c r="D79" i="120"/>
  <c r="D80" i="120"/>
  <c r="D81" i="120"/>
  <c r="D82" i="120"/>
  <c r="D83" i="120"/>
  <c r="D84" i="120"/>
  <c r="D85" i="120"/>
  <c r="D86" i="120"/>
  <c r="D87" i="120"/>
  <c r="D88" i="120"/>
  <c r="D75" i="120"/>
  <c r="D63" i="120"/>
  <c r="D64" i="120"/>
  <c r="D65" i="120"/>
  <c r="D66" i="120"/>
  <c r="D67" i="120"/>
  <c r="D68" i="120"/>
  <c r="D69" i="120"/>
  <c r="D70" i="120"/>
  <c r="D71" i="120"/>
  <c r="D72" i="120"/>
  <c r="D73" i="120"/>
  <c r="D62" i="120"/>
  <c r="D46" i="120"/>
  <c r="D47" i="120"/>
  <c r="D48" i="120"/>
  <c r="D49" i="120"/>
  <c r="D50" i="120"/>
  <c r="D51" i="120"/>
  <c r="D52" i="120"/>
  <c r="D53" i="120"/>
  <c r="D54" i="120"/>
  <c r="D55" i="120"/>
  <c r="D56" i="120"/>
  <c r="D57" i="120"/>
  <c r="D58" i="120"/>
  <c r="D59" i="120"/>
  <c r="D60" i="120"/>
  <c r="D45" i="120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6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G6" i="101"/>
  <c r="B9" i="112"/>
  <c r="B10" i="112"/>
  <c r="D10" i="112" s="1"/>
  <c r="B11" i="112"/>
  <c r="B12" i="112"/>
  <c r="D12" i="112" s="1"/>
  <c r="B13" i="112"/>
  <c r="D13" i="112" s="1"/>
  <c r="B14" i="112"/>
  <c r="D14" i="112" s="1"/>
  <c r="B15" i="112"/>
  <c r="D15" i="112" s="1"/>
  <c r="B16" i="112"/>
  <c r="D16" i="112" s="1"/>
  <c r="B17" i="112"/>
  <c r="B18" i="112"/>
  <c r="D18" i="112" s="1"/>
  <c r="B19" i="112"/>
  <c r="D19" i="112" s="1"/>
  <c r="B20" i="112"/>
  <c r="D20" i="112" s="1"/>
  <c r="B21" i="112"/>
  <c r="D21" i="112" s="1"/>
  <c r="B22" i="112"/>
  <c r="D22" i="112" s="1"/>
  <c r="B23" i="112"/>
  <c r="D23" i="112" s="1"/>
  <c r="B24" i="112"/>
  <c r="D24" i="112" s="1"/>
  <c r="B25" i="112"/>
  <c r="B26" i="112"/>
  <c r="D26" i="112" s="1"/>
  <c r="B27" i="112"/>
  <c r="D27" i="112" s="1"/>
  <c r="D11" i="112"/>
  <c r="D17" i="112"/>
  <c r="D25" i="112"/>
  <c r="E7" i="101"/>
  <c r="G7" i="101" s="1"/>
  <c r="B7" i="101"/>
  <c r="C7" i="101"/>
  <c r="D7" i="101" s="1"/>
  <c r="C6" i="103"/>
  <c r="I7" i="103" s="1"/>
  <c r="G7" i="103"/>
  <c r="G8" i="103"/>
  <c r="G9" i="103"/>
  <c r="G10" i="103"/>
  <c r="G11" i="103"/>
  <c r="G12" i="103"/>
  <c r="G13" i="103"/>
  <c r="G14" i="103"/>
  <c r="G15" i="103"/>
  <c r="F6" i="103"/>
  <c r="D7" i="103"/>
  <c r="D8" i="103"/>
  <c r="D9" i="103"/>
  <c r="D10" i="103"/>
  <c r="D11" i="103"/>
  <c r="D12" i="103"/>
  <c r="D13" i="103"/>
  <c r="D14" i="103"/>
  <c r="D15" i="103"/>
  <c r="G7" i="87"/>
  <c r="G8" i="87"/>
  <c r="G9" i="87"/>
  <c r="G10" i="87"/>
  <c r="G11" i="87"/>
  <c r="G12" i="87"/>
  <c r="G13" i="87"/>
  <c r="G14" i="87"/>
  <c r="G15" i="87"/>
  <c r="F6" i="87"/>
  <c r="D7" i="87"/>
  <c r="D8" i="87"/>
  <c r="D9" i="87"/>
  <c r="D10" i="87"/>
  <c r="D11" i="87"/>
  <c r="D12" i="87"/>
  <c r="D13" i="87"/>
  <c r="D14" i="87"/>
  <c r="D15" i="87"/>
  <c r="C6" i="87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C6" i="86"/>
  <c r="E6" i="103"/>
  <c r="G6" i="103" s="1"/>
  <c r="B6" i="103"/>
  <c r="D6" i="103" s="1"/>
  <c r="E6" i="87"/>
  <c r="G6" i="87" s="1"/>
  <c r="B6" i="87"/>
  <c r="D6" i="87"/>
  <c r="B6" i="86"/>
  <c r="C5" i="113"/>
  <c r="D9" i="112"/>
  <c r="I12" i="103"/>
  <c r="I8" i="103"/>
  <c r="I15" i="103"/>
  <c r="I11" i="103"/>
  <c r="I9" i="103"/>
  <c r="I13" i="103"/>
  <c r="I6" i="103"/>
  <c r="I10" i="103"/>
  <c r="I14" i="103"/>
  <c r="D5" i="113" l="1"/>
  <c r="G6" i="86"/>
  <c r="D6" i="86"/>
  <c r="B6" i="112"/>
  <c r="D6" i="112" s="1"/>
</calcChain>
</file>

<file path=xl/sharedStrings.xml><?xml version="1.0" encoding="utf-8"?>
<sst xmlns="http://schemas.openxmlformats.org/spreadsheetml/2006/main" count="564" uniqueCount="312">
  <si>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</si>
  <si>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</si>
  <si>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</si>
  <si>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</si>
  <si>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</si>
  <si>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</si>
  <si>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</si>
  <si>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</si>
  <si>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</si>
  <si>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</si>
  <si>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</si>
  <si>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</si>
  <si>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</si>
  <si>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</si>
  <si>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</si>
  <si>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</si>
  <si>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</si>
  <si>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</si>
  <si>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</si>
  <si>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</si>
  <si>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</si>
  <si>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</si>
  <si>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</si>
  <si>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</si>
  <si>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</si>
  <si>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</si>
  <si>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</si>
  <si>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</si>
  <si>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</si>
  <si>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</si>
  <si>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</si>
  <si>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</si>
  <si>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</si>
  <si>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</si>
  <si>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</si>
  <si>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</si>
  <si>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</si>
  <si>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</si>
  <si>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</si>
  <si>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</si>
  <si>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</si>
  <si>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</si>
  <si>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</si>
  <si>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</si>
  <si>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</si>
  <si>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t>Дефіцит вакансій (-), дефіцит кадрів (+)</t>
  </si>
  <si>
    <t>№</t>
  </si>
  <si>
    <t>агроном</t>
  </si>
  <si>
    <t>контролер-касир</t>
  </si>
  <si>
    <t>кухар</t>
  </si>
  <si>
    <t>підсобний робітник</t>
  </si>
  <si>
    <t>вантажник</t>
  </si>
  <si>
    <t>укладальник-пакувальник</t>
  </si>
  <si>
    <t>комірник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</si>
  <si>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</si>
  <si>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</si>
  <si>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</si>
  <si>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монтажник електричних підйомників (ліфтів)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</si>
  <si>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</si>
  <si>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</si>
  <si>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водій тролейбуса</t>
  </si>
  <si>
    <t>оператор машинного доїння</t>
  </si>
  <si>
    <t>на 1 січня 2018 року</t>
  </si>
  <si>
    <t>на 1 січня 2017 року</t>
  </si>
  <si>
    <t>2018 р.</t>
  </si>
  <si>
    <t>електромеханік з ліфтів</t>
  </si>
  <si>
    <t>2017р.</t>
  </si>
  <si>
    <t>виконавець робіт</t>
  </si>
  <si>
    <t>комплектувальник товарів</t>
  </si>
  <si>
    <t>Технік з обслуговування інженерно-технічних засобів охорони (пенітенціарна система)</t>
  </si>
  <si>
    <t xml:space="preserve"> (за розділами професій)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</si>
  <si>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</si>
  <si>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</si>
  <si>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</si>
  <si>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продавець непродовольчих товарів</t>
  </si>
  <si>
    <t xml:space="preserve"> охоронник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</si>
  <si>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</si>
  <si>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</si>
  <si>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слюсар-ремонтник</t>
  </si>
  <si>
    <t xml:space="preserve"> бухгалтер</t>
  </si>
  <si>
    <t xml:space="preserve"> кухар</t>
  </si>
  <si>
    <t xml:space="preserve"> вантажник</t>
  </si>
  <si>
    <t xml:space="preserve"> Продавець-консультант</t>
  </si>
  <si>
    <t xml:space="preserve"> прибиральник службових приміщень</t>
  </si>
  <si>
    <t xml:space="preserve"> швачка</t>
  </si>
  <si>
    <t xml:space="preserve"> офіціант</t>
  </si>
  <si>
    <t xml:space="preserve"> укладальник-пакувальник</t>
  </si>
  <si>
    <t xml:space="preserve"> менеджер (управитель) із збуту</t>
  </si>
  <si>
    <t xml:space="preserve"> спеціаліст державної служби</t>
  </si>
  <si>
    <t xml:space="preserve"> сестра медична</t>
  </si>
  <si>
    <t xml:space="preserve"> сторож</t>
  </si>
  <si>
    <t xml:space="preserve"> завідувач клубу</t>
  </si>
  <si>
    <t xml:space="preserve"> в'язальник схемних джгутів, кабелів та шнурів</t>
  </si>
  <si>
    <t xml:space="preserve"> бібліотекар</t>
  </si>
  <si>
    <t xml:space="preserve"> касир торговельного залу</t>
  </si>
  <si>
    <t xml:space="preserve"> бармен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</si>
  <si>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</si>
  <si>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</si>
  <si>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муляр</t>
  </si>
  <si>
    <t xml:space="preserve"> Слюсар з ремонту колісних транспортних засобів</t>
  </si>
  <si>
    <t xml:space="preserve"> дорожній робітник.</t>
  </si>
  <si>
    <t xml:space="preserve"> пекар</t>
  </si>
  <si>
    <t xml:space="preserve"> представник торговельний</t>
  </si>
  <si>
    <t xml:space="preserve"> оператор котельні</t>
  </si>
  <si>
    <t xml:space="preserve"> електромонтер з ремонту та обслуговування електроустаткування</t>
  </si>
  <si>
    <t xml:space="preserve"> адміністратор</t>
  </si>
  <si>
    <t xml:space="preserve"> прибиральник територій</t>
  </si>
  <si>
    <t xml:space="preserve"> двірник</t>
  </si>
  <si>
    <t xml:space="preserve"> фармацевт</t>
  </si>
  <si>
    <t xml:space="preserve"> перукар (перукар - модельєр)</t>
  </si>
  <si>
    <t xml:space="preserve"> столяр</t>
  </si>
  <si>
    <t xml:space="preserve"> комірник</t>
  </si>
  <si>
    <t xml:space="preserve"> Соціальний працівник</t>
  </si>
  <si>
    <t xml:space="preserve"> інженер</t>
  </si>
  <si>
    <t xml:space="preserve"> економіст</t>
  </si>
  <si>
    <t xml:space="preserve"> робітник з комплексного обслуговування й ремонту будинків</t>
  </si>
  <si>
    <t xml:space="preserve"> головний бухгалтер</t>
  </si>
  <si>
    <t xml:space="preserve"> діловод</t>
  </si>
  <si>
    <t xml:space="preserve"> водій тролейбуса</t>
  </si>
  <si>
    <t xml:space="preserve"> Менеджер (управитель)</t>
  </si>
  <si>
    <t xml:space="preserve"> шляховий робітник тральної бригади</t>
  </si>
  <si>
    <t xml:space="preserve"> директор (начальник, інший керівник) підприємства</t>
  </si>
  <si>
    <t xml:space="preserve"> завідувач складу</t>
  </si>
  <si>
    <t xml:space="preserve"> майстер</t>
  </si>
  <si>
    <t xml:space="preserve"> Начальник відділу</t>
  </si>
  <si>
    <t xml:space="preserve"> заступник директора</t>
  </si>
  <si>
    <t xml:space="preserve"> начальник відділу поштового зв'язку</t>
  </si>
  <si>
    <t xml:space="preserve"> головний державний інспектор</t>
  </si>
  <si>
    <t xml:space="preserve"> заступник начальника відділу</t>
  </si>
  <si>
    <t xml:space="preserve"> виконавець робіт</t>
  </si>
  <si>
    <t xml:space="preserve"> завідувач господарства</t>
  </si>
  <si>
    <t xml:space="preserve"> Вчитель загальноосвітнього навчального закладу</t>
  </si>
  <si>
    <t xml:space="preserve"> агроном</t>
  </si>
  <si>
    <t xml:space="preserve"> лікар загальної практики-сімейний лікар</t>
  </si>
  <si>
    <t xml:space="preserve"> Консультант</t>
  </si>
  <si>
    <t xml:space="preserve"> лікар ветеринарної медицини</t>
  </si>
  <si>
    <t xml:space="preserve"> викладач вищого навчального закладу</t>
  </si>
  <si>
    <t xml:space="preserve"> провізор</t>
  </si>
  <si>
    <t xml:space="preserve"> інженер-технолог</t>
  </si>
  <si>
    <t xml:space="preserve"> лікар-стоматолог</t>
  </si>
  <si>
    <t xml:space="preserve"> юрисконсульт</t>
  </si>
  <si>
    <t xml:space="preserve"> фахівець</t>
  </si>
  <si>
    <t xml:space="preserve"> фельдшер</t>
  </si>
  <si>
    <t xml:space="preserve"> електрик дільниці</t>
  </si>
  <si>
    <t xml:space="preserve"> експедитор</t>
  </si>
  <si>
    <t xml:space="preserve"> механік</t>
  </si>
  <si>
    <t xml:space="preserve"> лаборант (медицина)</t>
  </si>
  <si>
    <t xml:space="preserve"> вихователь</t>
  </si>
  <si>
    <t xml:space="preserve"> Лаборант (освіта)</t>
  </si>
  <si>
    <t xml:space="preserve"> майстер виробничого навчання</t>
  </si>
  <si>
    <t xml:space="preserve"> сестра медична зі стоматології</t>
  </si>
  <si>
    <t xml:space="preserve"> інспектор з кадрів</t>
  </si>
  <si>
    <t xml:space="preserve"> оператор комп'ютерного набору</t>
  </si>
  <si>
    <t xml:space="preserve"> Листоноша (поштар)</t>
  </si>
  <si>
    <t xml:space="preserve"> контролер-касир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</si>
  <si>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</si>
  <si>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</si>
  <si>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Обліковець</t>
  </si>
  <si>
    <t xml:space="preserve"> секретар</t>
  </si>
  <si>
    <t xml:space="preserve"> соціальний робітник</t>
  </si>
  <si>
    <t xml:space="preserve"> помічник вихователя</t>
  </si>
  <si>
    <t xml:space="preserve"> Кондуктор громадського транспорту</t>
  </si>
  <si>
    <t xml:space="preserve"> Манікюрник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</si>
  <si>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</si>
  <si>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</si>
  <si>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</si>
  <si>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робітник з догляду за тваринами</t>
  </si>
  <si>
    <t xml:space="preserve"> лісоруб</t>
  </si>
  <si>
    <t xml:space="preserve"> оператор машинного доїння</t>
  </si>
  <si>
    <t xml:space="preserve"> тваринник</t>
  </si>
  <si>
    <t xml:space="preserve"> овочівник</t>
  </si>
  <si>
    <t xml:space="preserve"> свинар</t>
  </si>
  <si>
    <t xml:space="preserve"> Робітник з комплексного обслуговування сільськогосподарського виробництва</t>
  </si>
  <si>
    <t xml:space="preserve"> слюсар-сантехнік</t>
  </si>
  <si>
    <t xml:space="preserve"> Електрозварник ручного зварювання</t>
  </si>
  <si>
    <t xml:space="preserve"> Маляр</t>
  </si>
  <si>
    <t xml:space="preserve"> бетоняр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</si>
  <si>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</si>
  <si>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</si>
  <si>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</si>
  <si>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</si>
  <si>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прибиральник виробничих приміщень</t>
  </si>
  <si>
    <t xml:space="preserve"> кухонний робітник</t>
  </si>
  <si>
    <t xml:space="preserve"> робітник з комплексного прибирання та утримання будинків з прилеглими територіями</t>
  </si>
  <si>
    <t xml:space="preserve"> робітник з благоустрою</t>
  </si>
  <si>
    <t xml:space="preserve"> контролер енергонагляду</t>
  </si>
  <si>
    <t>формувальник залізобетонних виробів та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</si>
  <si>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</si>
  <si>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</si>
  <si>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>майстер будівельних та монтажних робіт</t>
  </si>
  <si>
    <t xml:space="preserve"> Інспектор</t>
  </si>
  <si>
    <t xml:space="preserve"> Державний виконавець</t>
  </si>
  <si>
    <t xml:space="preserve"> секретар-друкарка</t>
  </si>
  <si>
    <t xml:space="preserve"> озеленювач</t>
  </si>
  <si>
    <t xml:space="preserve"> Монтажник-складальник металопластикових конструкцій</t>
  </si>
  <si>
    <t xml:space="preserve"> Ремонтувальник русловий</t>
  </si>
  <si>
    <t xml:space="preserve"> формувальник залізобетонних виробів та конструкцій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</si>
  <si>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</si>
  <si>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</si>
  <si>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менеджер (управитель) з постачання</t>
  </si>
  <si>
    <t xml:space="preserve"> Касир-операціоніст</t>
  </si>
  <si>
    <t xml:space="preserve"> охоронець</t>
  </si>
  <si>
    <t xml:space="preserve"> оператор верстатів з програмним керуванням</t>
  </si>
  <si>
    <t>головний інженер</t>
  </si>
  <si>
    <t>керуючий відділенням</t>
  </si>
  <si>
    <t>оператор комп'ютерного набору</t>
  </si>
  <si>
    <t>начальник комерційного відділу</t>
  </si>
  <si>
    <t>керівник групи</t>
  </si>
  <si>
    <t>Судовий експерт</t>
  </si>
  <si>
    <t>інженер з технічної діагностики</t>
  </si>
  <si>
    <t>Інспектор (пенітенціарна система)</t>
  </si>
  <si>
    <t>інженер-механік груповий</t>
  </si>
  <si>
    <t>Інженер-будівельник</t>
  </si>
  <si>
    <t>представник торговельний</t>
  </si>
  <si>
    <t>Дизайнер-виконавець одягу</t>
  </si>
  <si>
    <t>помічник керівника підприємства (установи, організації)</t>
  </si>
  <si>
    <t>ревізор</t>
  </si>
  <si>
    <t>Інкасатор-водій автотранспортних засобів</t>
  </si>
  <si>
    <t>касир (в банку)</t>
  </si>
  <si>
    <t>Оператор інформаційно-комунікаційних мереж</t>
  </si>
  <si>
    <t>адміністратор</t>
  </si>
  <si>
    <t>касир торговельного залу</t>
  </si>
  <si>
    <t>Кондуктор громадського транспорту</t>
  </si>
  <si>
    <t>охоронник</t>
  </si>
  <si>
    <t>перукар (перукар - модельєр)</t>
  </si>
  <si>
    <t>Манікюрник</t>
  </si>
  <si>
    <t>офіціант</t>
  </si>
  <si>
    <t>дояр</t>
  </si>
  <si>
    <t>Робітник з комплексного обслуговування сільськогосподарського виробництва</t>
  </si>
  <si>
    <t>слюсар з механоскладальних робіт</t>
  </si>
  <si>
    <t>піскоструминник</t>
  </si>
  <si>
    <t>арматурник (виробництво залізобетонних і бетонних виробів та конструкцій)</t>
  </si>
  <si>
    <t>електромеханік торговельного та холодильного устаткування</t>
  </si>
  <si>
    <t>електрозварник на автоматичних та напівавтоматичних машинах</t>
  </si>
  <si>
    <t>бетоняр</t>
  </si>
  <si>
    <t>електромонтер охоронно-пожежної сигналізації</t>
  </si>
  <si>
    <t>електрослюсар будівельний</t>
  </si>
  <si>
    <t>оператор формувальної машини</t>
  </si>
  <si>
    <t>машиніст змішувача асфальтобетону пересувного</t>
  </si>
  <si>
    <t>лакувальник</t>
  </si>
  <si>
    <t>Машиніст крана автомобільного</t>
  </si>
  <si>
    <t>машиніст автовишки та автогідропідіймача</t>
  </si>
  <si>
    <t>токар-розточувальник</t>
  </si>
  <si>
    <t>оператор виробничої дільниці</t>
  </si>
  <si>
    <t>ремонтувальник гумових виробів</t>
  </si>
  <si>
    <t>знімач-укладальник заготовок, маси та готових виробів</t>
  </si>
  <si>
    <t>машиніст компресорних установок</t>
  </si>
  <si>
    <t>тракторист (лісозаготівельні роботи)</t>
  </si>
  <si>
    <t>машиніст дорожньо-транспортних машин</t>
  </si>
  <si>
    <t>прасувальник</t>
  </si>
  <si>
    <t>прибиральник сміттєпроводів</t>
  </si>
  <si>
    <t>вагар</t>
  </si>
  <si>
    <t>мийник-прибиральник рухомого складу</t>
  </si>
  <si>
    <t>слюсар з контрольно-вимірювальних приладів та автоматики (електромеханіка)</t>
  </si>
  <si>
    <t>бруківник</t>
  </si>
  <si>
    <t>за січень-червень</t>
  </si>
  <si>
    <t>станом на 1 липня</t>
  </si>
  <si>
    <t>Кількість вакансій та чисельність безробітних за професійними групами                                   станом на 1 липня 2018 року</t>
  </si>
  <si>
    <t>Кількість вакансій та чисельність безробітних                                                  станом на 1 липня 2018 року</t>
  </si>
  <si>
    <t xml:space="preserve"> Штукатур</t>
  </si>
  <si>
    <t>Станом на 01.07.2018 року</t>
  </si>
  <si>
    <t xml:space="preserve">Професії, по яких кількість  вакансій є найбільшою                                                                                                         у січні-червні 2018 року </t>
  </si>
  <si>
    <t xml:space="preserve"> інженер з охорони праці</t>
  </si>
  <si>
    <t xml:space="preserve"> інспектор кредитний</t>
  </si>
  <si>
    <t xml:space="preserve"> оператор заправних станцій</t>
  </si>
  <si>
    <t>Професії, по яких середній розмір запропонованої  заробітної                          плати є найбільшим, станом на 01.07.2018 року</t>
  </si>
  <si>
    <t>інженер з транспорту</t>
  </si>
  <si>
    <t>монтажник санітарно-технічного устаткування</t>
  </si>
  <si>
    <t>Старший інспектор з особливих доручень (пенітенціарна система)</t>
  </si>
  <si>
    <t>Старший оперуповноважений в особливо важливих справах (пенітенціарна система)</t>
  </si>
  <si>
    <t>оператор пульта керування устаткуванням залізобетонного виробництва</t>
  </si>
  <si>
    <t>Слюсар із складання металевих конструкцій</t>
  </si>
  <si>
    <t>Покрівельник будівельний</t>
  </si>
  <si>
    <t>головний енергетик</t>
  </si>
  <si>
    <t>начальник господарського відділу</t>
  </si>
  <si>
    <t>інспектор воєнізованої охорони</t>
  </si>
  <si>
    <t>електромонтажник силових мереж та електроустаткування</t>
  </si>
  <si>
    <t>фарбувальник приладів і деталей</t>
  </si>
  <si>
    <t>Монтажник будівельний</t>
  </si>
  <si>
    <t>налагоджувальник технологічного устаткування (електронна техніка)</t>
  </si>
  <si>
    <t>пресувальник-віджимач харчової продукції (перероблення фруктів, овочів, олієнасіннята горіхів)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</si>
  <si>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01.07.2018 року</t>
  </si>
  <si>
    <t>начальник відділу</t>
  </si>
  <si>
    <t>інженер садово-паркового господарства</t>
  </si>
  <si>
    <t>електрик дільниці</t>
  </si>
  <si>
    <t>фахівець</t>
  </si>
  <si>
    <t>касир квитковий</t>
  </si>
  <si>
    <t>освітлювач</t>
  </si>
  <si>
    <t>Продавець-консультант</t>
  </si>
  <si>
    <t>бармен</t>
  </si>
  <si>
    <t>садівник</t>
  </si>
  <si>
    <t>птахівник</t>
  </si>
  <si>
    <t>вагар-обліковець</t>
  </si>
  <si>
    <t xml:space="preserve">добувна промисловість </t>
  </si>
  <si>
    <t xml:space="preserve">постачання електроенергії, газу, пари </t>
  </si>
  <si>
    <t>водопостачання; каналізація</t>
  </si>
  <si>
    <t>оптова та роздрібна торгівля</t>
  </si>
  <si>
    <t>транспорт, складське господарство</t>
  </si>
  <si>
    <t>тимчасове розміщування й харчування</t>
  </si>
  <si>
    <t>професійна та технічна діяльність</t>
  </si>
  <si>
    <t>діяльність у сфері обслуговування</t>
  </si>
  <si>
    <t>державне управління й оборона</t>
  </si>
  <si>
    <t>охорона здоров'я</t>
  </si>
  <si>
    <t>мистецтво, спорт, розваги</t>
  </si>
  <si>
    <t>сільське та лісове господарство</t>
  </si>
  <si>
    <t>Законодавці, керівники, менеджери</t>
  </si>
  <si>
    <t>Робітники сільського та лісового господарства</t>
  </si>
  <si>
    <t>Робітники з обслуговування устаткування та машин</t>
  </si>
  <si>
    <t>Робітники сільського та лісового господарств</t>
  </si>
  <si>
    <t>2017 р. - 4 особи</t>
  </si>
  <si>
    <t>2018 р. - 3 особи</t>
  </si>
  <si>
    <t>Професії, по яких кількість  вакансій є найбільшою                                                        у січні-червні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</si>
</sst>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</numFmts>
  <fonts count="10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</font>
    <font>
      <sz val="10"/>
      <name val="SimSun"/>
      <family val="2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sz val="8"/>
      <name val="Times New Roman Cyr"/>
      <family val="1"/>
      <charset val="204"/>
    </font>
    <font>
      <i/>
      <sz val="16"/>
      <name val="Times New Roman Cyr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0"/>
      <name val="Times New Roman Cyr"/>
      <charset val="204"/>
    </font>
    <font>
      <sz val="8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4"/>
      <color theme="0"/>
      <name val="Times New Roman Cyr"/>
      <charset val="204"/>
    </font>
    <font>
      <sz val="14"/>
      <color theme="0"/>
      <name val="Times New Roman"/>
      <family val="1"/>
      <charset val="204"/>
    </font>
    <font>
      <sz val="8"/>
      <color theme="0"/>
      <name val="Times New Roman Cyr"/>
      <charset val="204"/>
    </font>
    <font>
      <sz val="10"/>
      <color theme="0"/>
      <name val="Times New Roman Cyr"/>
      <charset val="204"/>
    </font>
    <font>
      <sz val="8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6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8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8"/>
      <color theme="1"/>
      <name val="Times New Roman Cyr"/>
      <charset val="204"/>
    </font>
    <font>
      <sz val="14"/>
      <name val="Times New Roman Cyr"/>
      <family val="1"/>
      <charset val="204"/>
    </font>
    <font>
      <sz val="14"/>
      <color theme="0"/>
      <name val="Times New Roman Cyr"/>
      <family val="1"/>
      <charset val="204"/>
    </font>
    <font>
      <sz val="13"/>
      <color theme="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3">
    <xf numFmtId="0" fontId="0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6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1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6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5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49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22" borderId="0" applyNumberFormat="0" applyBorder="0" applyAlignment="0" applyProtection="0"/>
    <xf numFmtId="0" fontId="8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4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63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8" borderId="0" applyNumberFormat="0" applyBorder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1" fillId="66" borderId="1" applyNumberFormat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9" borderId="2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166" fontId="6" fillId="0" borderId="0" applyFont="0" applyFill="0" applyBorder="0" applyProtection="0">
      <alignment horizontal="center" vertical="center"/>
    </xf>
    <xf numFmtId="49" fontId="6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6" fillId="0" borderId="0" applyFont="0" applyFill="0" applyBorder="0" applyProtection="0">
      <alignment horizontal="left" vertical="center" wrapText="1"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33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2" fillId="26" borderId="12" applyNumberFormat="0" applyFont="0" applyAlignment="0" applyProtection="0"/>
    <xf numFmtId="0" fontId="28" fillId="27" borderId="12" applyNumberFormat="0" applyAlignment="0" applyProtection="0"/>
    <xf numFmtId="0" fontId="2" fillId="10" borderId="12" applyNumberFormat="0" applyFont="0" applyAlignment="0" applyProtection="0"/>
    <xf numFmtId="0" fontId="29" fillId="36" borderId="13" applyNumberFormat="0" applyAlignment="0" applyProtection="0"/>
    <xf numFmtId="0" fontId="29" fillId="37" borderId="13" applyNumberFormat="0" applyAlignment="0" applyProtection="0"/>
    <xf numFmtId="0" fontId="29" fillId="66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167" fontId="6" fillId="0" borderId="0" applyFont="0" applyFill="0" applyBorder="0" applyProtection="0"/>
    <xf numFmtId="167" fontId="6" fillId="0" borderId="0" applyFont="0" applyFill="0" applyBorder="0" applyProtection="0"/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3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9" fontId="6" fillId="0" borderId="0" applyFont="0" applyFill="0" applyBorder="0" applyProtection="0">
      <alignment wrapText="1"/>
    </xf>
    <xf numFmtId="49" fontId="6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8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9" fillId="36" borderId="13" applyNumberFormat="0" applyAlignment="0" applyProtection="0"/>
    <xf numFmtId="0" fontId="29" fillId="37" borderId="13" applyNumberFormat="0" applyAlignment="0" applyProtection="0"/>
    <xf numFmtId="0" fontId="29" fillId="37" borderId="13" applyNumberFormat="0" applyAlignment="0" applyProtection="0"/>
    <xf numFmtId="0" fontId="29" fillId="36" borderId="13" applyNumberFormat="0" applyAlignment="0" applyProtection="0"/>
    <xf numFmtId="0" fontId="29" fillId="72" borderId="13" applyNumberFormat="0" applyAlignment="0" applyProtection="0"/>
    <xf numFmtId="0" fontId="29" fillId="72" borderId="13" applyNumberFormat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0" fillId="37" borderId="1" applyNumberFormat="0" applyAlignment="0" applyProtection="0"/>
    <xf numFmtId="0" fontId="10" fillId="36" borderId="1" applyNumberFormat="0" applyAlignment="0" applyProtection="0"/>
    <xf numFmtId="0" fontId="10" fillId="72" borderId="1" applyNumberFormat="0" applyAlignment="0" applyProtection="0"/>
    <xf numFmtId="0" fontId="10" fillId="72" borderId="1" applyNumberFormat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5" applyNumberFormat="0" applyFill="0" applyAlignment="0" applyProtection="0"/>
    <xf numFmtId="0" fontId="35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7" applyNumberFormat="0" applyFill="0" applyAlignment="0" applyProtection="0"/>
    <xf numFmtId="0" fontId="36" fillId="0" borderId="1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2" fillId="0" borderId="9" applyNumberFormat="0" applyFill="0" applyAlignment="0" applyProtection="0"/>
    <xf numFmtId="0" fontId="37" fillId="0" borderId="17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7" fillId="0" borderId="0"/>
    <xf numFmtId="0" fontId="64" fillId="0" borderId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8" borderId="2" applyNumberFormat="0" applyAlignment="0" applyProtection="0"/>
    <xf numFmtId="0" fontId="12" fillId="67" borderId="2" applyNumberFormat="0" applyAlignment="0" applyProtection="0"/>
    <xf numFmtId="0" fontId="12" fillId="69" borderId="2" applyNumberFormat="0" applyAlignment="0" applyProtection="0"/>
    <xf numFmtId="0" fontId="12" fillId="69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1" fillId="23" borderId="1" applyNumberFormat="0" applyAlignment="0" applyProtection="0"/>
    <xf numFmtId="0" fontId="1" fillId="0" borderId="0"/>
    <xf numFmtId="0" fontId="1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4" fillId="0" borderId="0"/>
    <xf numFmtId="0" fontId="1" fillId="0" borderId="0"/>
    <xf numFmtId="0" fontId="1" fillId="0" borderId="0"/>
    <xf numFmtId="0" fontId="38" fillId="0" borderId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8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6" borderId="12" applyNumberFormat="0" applyFont="0" applyAlignment="0" applyProtection="0"/>
    <xf numFmtId="0" fontId="28" fillId="27" borderId="12" applyNumberFormat="0" applyAlignment="0" applyProtection="0"/>
    <xf numFmtId="0" fontId="39" fillId="27" borderId="12" applyNumberFormat="0" applyAlignment="0" applyProtection="0"/>
    <xf numFmtId="0" fontId="2" fillId="26" borderId="12" applyNumberFormat="0" applyFont="0" applyAlignment="0" applyProtection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26" borderId="12" applyNumberFormat="0" applyFont="0" applyAlignment="0" applyProtection="0"/>
    <xf numFmtId="0" fontId="39" fillId="27" borderId="12" applyNumberFormat="0" applyAlignment="0" applyProtection="0"/>
    <xf numFmtId="0" fontId="2" fillId="26" borderId="12" applyNumberFormat="0" applyFont="0" applyAlignment="0" applyProtection="0"/>
    <xf numFmtId="0" fontId="29" fillId="36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</cellStyleXfs>
  <cellXfs count="228">
    <xf numFmtId="0" fontId="0" fillId="0" borderId="0" xfId="0"/>
    <xf numFmtId="0" fontId="40" fillId="0" borderId="0" xfId="501" applyFont="1" applyFill="1"/>
    <xf numFmtId="0" fontId="42" fillId="0" borderId="0" xfId="501" applyFont="1" applyFill="1" applyBorder="1" applyAlignment="1">
      <alignment horizontal="center"/>
    </xf>
    <xf numFmtId="0" fontId="42" fillId="0" borderId="0" xfId="501" applyFont="1" applyFill="1"/>
    <xf numFmtId="0" fontId="42" fillId="0" borderId="0" xfId="501" applyFont="1" applyFill="1" applyAlignment="1">
      <alignment vertical="center"/>
    </xf>
    <xf numFmtId="0" fontId="3" fillId="0" borderId="0" xfId="501" applyFont="1" applyFill="1"/>
    <xf numFmtId="0" fontId="3" fillId="0" borderId="0" xfId="501" applyFont="1" applyFill="1" applyAlignment="1">
      <alignment wrapText="1"/>
    </xf>
    <xf numFmtId="165" fontId="3" fillId="0" borderId="0" xfId="501" applyNumberFormat="1" applyFont="1" applyFill="1"/>
    <xf numFmtId="0" fontId="4" fillId="0" borderId="0" xfId="501" applyFont="1" applyFill="1" applyAlignment="1">
      <alignment vertical="center"/>
    </xf>
    <xf numFmtId="0" fontId="3" fillId="0" borderId="0" xfId="501" applyFont="1" applyFill="1" applyAlignment="1">
      <alignment vertical="center"/>
    </xf>
    <xf numFmtId="0" fontId="3" fillId="0" borderId="0" xfId="501" applyFont="1" applyFill="1" applyAlignment="1">
      <alignment horizontal="center"/>
    </xf>
    <xf numFmtId="3" fontId="3" fillId="0" borderId="0" xfId="501" applyNumberFormat="1" applyFont="1" applyFill="1"/>
    <xf numFmtId="3" fontId="42" fillId="0" borderId="0" xfId="501" applyNumberFormat="1" applyFont="1" applyFill="1" applyAlignment="1">
      <alignment vertical="center"/>
    </xf>
    <xf numFmtId="0" fontId="45" fillId="0" borderId="0" xfId="501" applyFont="1" applyFill="1"/>
    <xf numFmtId="0" fontId="1" fillId="0" borderId="0" xfId="480" applyFont="1" applyAlignment="1"/>
    <xf numFmtId="0" fontId="68" fillId="0" borderId="0" xfId="501" applyFont="1" applyFill="1" applyBorder="1"/>
    <xf numFmtId="0" fontId="69" fillId="0" borderId="0" xfId="501" applyFont="1" applyFill="1" applyBorder="1"/>
    <xf numFmtId="0" fontId="70" fillId="0" borderId="0" xfId="501" applyFont="1" applyFill="1" applyBorder="1"/>
    <xf numFmtId="0" fontId="69" fillId="0" borderId="0" xfId="501" applyFont="1" applyFill="1" applyBorder="1" applyAlignment="1">
      <alignment vertical="center"/>
    </xf>
    <xf numFmtId="165" fontId="71" fillId="0" borderId="0" xfId="501" applyNumberFormat="1" applyFont="1" applyFill="1" applyBorder="1"/>
    <xf numFmtId="0" fontId="3" fillId="0" borderId="0" xfId="501" applyFont="1" applyFill="1" applyBorder="1"/>
    <xf numFmtId="0" fontId="72" fillId="0" borderId="0" xfId="500" applyFont="1" applyFill="1" applyBorder="1" applyAlignment="1">
      <alignment vertical="center" wrapText="1"/>
    </xf>
    <xf numFmtId="0" fontId="73" fillId="0" borderId="0" xfId="501" applyFont="1" applyFill="1" applyBorder="1"/>
    <xf numFmtId="0" fontId="74" fillId="0" borderId="0" xfId="501" applyFont="1" applyFill="1" applyBorder="1"/>
    <xf numFmtId="0" fontId="46" fillId="0" borderId="0" xfId="0" applyFont="1"/>
    <xf numFmtId="0" fontId="1" fillId="0" borderId="0" xfId="0" applyFont="1"/>
    <xf numFmtId="3" fontId="1" fillId="0" borderId="0" xfId="480" applyNumberFormat="1" applyFont="1"/>
    <xf numFmtId="0" fontId="46" fillId="0" borderId="0" xfId="0" applyFont="1" applyAlignment="1"/>
    <xf numFmtId="0" fontId="1" fillId="0" borderId="0" xfId="0" applyFont="1" applyAlignment="1"/>
    <xf numFmtId="0" fontId="75" fillId="0" borderId="0" xfId="501" applyFont="1" applyFill="1"/>
    <xf numFmtId="0" fontId="76" fillId="0" borderId="0" xfId="501" applyFont="1" applyFill="1"/>
    <xf numFmtId="0" fontId="69" fillId="73" borderId="0" xfId="501" applyFont="1" applyFill="1" applyBorder="1" applyAlignment="1">
      <alignment vertical="center"/>
    </xf>
    <xf numFmtId="0" fontId="42" fillId="73" borderId="0" xfId="501" applyFont="1" applyFill="1" applyAlignment="1">
      <alignment vertical="center"/>
    </xf>
    <xf numFmtId="0" fontId="77" fillId="0" borderId="0" xfId="480" applyFont="1" applyBorder="1"/>
    <xf numFmtId="0" fontId="78" fillId="0" borderId="0" xfId="480" applyFont="1"/>
    <xf numFmtId="0" fontId="77" fillId="0" borderId="0" xfId="480" applyFont="1"/>
    <xf numFmtId="0" fontId="79" fillId="0" borderId="0" xfId="480" applyFont="1"/>
    <xf numFmtId="2" fontId="79" fillId="0" borderId="0" xfId="480" applyNumberFormat="1" applyFont="1" applyAlignment="1">
      <alignment wrapText="1"/>
    </xf>
    <xf numFmtId="1" fontId="79" fillId="0" borderId="0" xfId="480" applyNumberFormat="1" applyFont="1"/>
    <xf numFmtId="0" fontId="79" fillId="0" borderId="0" xfId="480" applyFont="1" applyAlignment="1"/>
    <xf numFmtId="0" fontId="80" fillId="0" borderId="0" xfId="480" applyFont="1"/>
    <xf numFmtId="3" fontId="81" fillId="0" borderId="0" xfId="480" applyNumberFormat="1" applyFont="1"/>
    <xf numFmtId="0" fontId="82" fillId="0" borderId="0" xfId="501" applyFont="1" applyFill="1" applyAlignment="1">
      <alignment wrapText="1"/>
    </xf>
    <xf numFmtId="0" fontId="83" fillId="0" borderId="0" xfId="501" applyFont="1" applyFill="1" applyAlignment="1">
      <alignment vertical="center" wrapText="1"/>
    </xf>
    <xf numFmtId="0" fontId="82" fillId="0" borderId="0" xfId="501" applyFont="1" applyFill="1"/>
    <xf numFmtId="0" fontId="84" fillId="0" borderId="0" xfId="501" applyFont="1" applyFill="1"/>
    <xf numFmtId="0" fontId="85" fillId="0" borderId="0" xfId="501" applyFont="1" applyFill="1"/>
    <xf numFmtId="0" fontId="83" fillId="0" borderId="0" xfId="501" applyFont="1" applyFill="1" applyAlignment="1">
      <alignment vertical="center"/>
    </xf>
    <xf numFmtId="1" fontId="82" fillId="0" borderId="0" xfId="501" applyNumberFormat="1" applyFont="1" applyFill="1"/>
    <xf numFmtId="0" fontId="82" fillId="0" borderId="0" xfId="501" applyFont="1" applyFill="1" applyAlignment="1">
      <alignment vertical="center"/>
    </xf>
    <xf numFmtId="0" fontId="82" fillId="0" borderId="0" xfId="501" applyFont="1" applyFill="1" applyAlignment="1">
      <alignment horizontal="center"/>
    </xf>
    <xf numFmtId="0" fontId="84" fillId="0" borderId="0" xfId="501" applyFont="1" applyFill="1" applyAlignment="1">
      <alignment vertical="center" wrapText="1"/>
    </xf>
    <xf numFmtId="0" fontId="83" fillId="0" borderId="0" xfId="501" applyFont="1" applyFill="1" applyAlignment="1">
      <alignment horizontal="center" vertical="top" wrapText="1"/>
    </xf>
    <xf numFmtId="0" fontId="85" fillId="0" borderId="0" xfId="501" applyFont="1" applyFill="1" applyAlignment="1">
      <alignment vertical="center"/>
    </xf>
    <xf numFmtId="165" fontId="82" fillId="0" borderId="0" xfId="501" applyNumberFormat="1" applyFont="1" applyFill="1"/>
    <xf numFmtId="0" fontId="86" fillId="0" borderId="0" xfId="501" applyFont="1" applyFill="1" applyAlignment="1">
      <alignment horizontal="center"/>
    </xf>
    <xf numFmtId="0" fontId="87" fillId="0" borderId="3" xfId="501" applyFont="1" applyFill="1" applyBorder="1" applyAlignment="1">
      <alignment horizontal="center" vertical="center" wrapText="1"/>
    </xf>
    <xf numFmtId="3" fontId="87" fillId="0" borderId="3" xfId="501" applyNumberFormat="1" applyFont="1" applyFill="1" applyBorder="1" applyAlignment="1">
      <alignment horizontal="center" vertical="center"/>
    </xf>
    <xf numFmtId="0" fontId="88" fillId="0" borderId="3" xfId="500" applyFont="1" applyBorder="1" applyAlignment="1">
      <alignment vertical="center" wrapText="1"/>
    </xf>
    <xf numFmtId="3" fontId="89" fillId="0" borderId="3" xfId="501" applyNumberFormat="1" applyFont="1" applyFill="1" applyBorder="1" applyAlignment="1">
      <alignment horizontal="center" vertical="center" wrapText="1"/>
    </xf>
    <xf numFmtId="1" fontId="89" fillId="0" borderId="3" xfId="501" applyNumberFormat="1" applyFont="1" applyFill="1" applyBorder="1" applyAlignment="1">
      <alignment horizontal="center" vertical="center" wrapText="1"/>
    </xf>
    <xf numFmtId="0" fontId="90" fillId="0" borderId="0" xfId="501" applyFont="1" applyFill="1" applyAlignment="1">
      <alignment wrapText="1"/>
    </xf>
    <xf numFmtId="0" fontId="90" fillId="0" borderId="0" xfId="501" applyFont="1" applyFill="1"/>
    <xf numFmtId="3" fontId="91" fillId="0" borderId="0" xfId="501" applyNumberFormat="1" applyFont="1" applyFill="1" applyBorder="1" applyAlignment="1">
      <alignment horizontal="center" vertical="center"/>
    </xf>
    <xf numFmtId="3" fontId="92" fillId="0" borderId="0" xfId="501" applyNumberFormat="1" applyFont="1" applyFill="1" applyBorder="1" applyAlignment="1">
      <alignment horizontal="center" vertical="center"/>
    </xf>
    <xf numFmtId="3" fontId="76" fillId="0" borderId="3" xfId="501" applyNumberFormat="1" applyFont="1" applyFill="1" applyBorder="1" applyAlignment="1">
      <alignment horizontal="center" vertical="center"/>
    </xf>
    <xf numFmtId="3" fontId="93" fillId="73" borderId="3" xfId="501" applyNumberFormat="1" applyFont="1" applyFill="1" applyBorder="1" applyAlignment="1">
      <alignment horizontal="center" vertical="center"/>
    </xf>
    <xf numFmtId="1" fontId="76" fillId="0" borderId="3" xfId="501" applyNumberFormat="1" applyFont="1" applyFill="1" applyBorder="1" applyAlignment="1">
      <alignment horizontal="center" vertical="center"/>
    </xf>
    <xf numFmtId="1" fontId="94" fillId="0" borderId="3" xfId="428" applyNumberFormat="1" applyFont="1" applyBorder="1" applyAlignment="1">
      <alignment horizontal="center" vertical="center" wrapText="1"/>
    </xf>
    <xf numFmtId="0" fontId="95" fillId="0" borderId="0" xfId="501" applyFont="1" applyFill="1" applyBorder="1" applyAlignment="1">
      <alignment horizontal="center"/>
    </xf>
    <xf numFmtId="0" fontId="94" fillId="0" borderId="3" xfId="501" applyFont="1" applyFill="1" applyBorder="1" applyAlignment="1">
      <alignment horizontal="center" vertical="center" wrapText="1"/>
    </xf>
    <xf numFmtId="0" fontId="93" fillId="0" borderId="3" xfId="501" applyFont="1" applyFill="1" applyBorder="1" applyAlignment="1">
      <alignment horizontal="center" vertical="center" wrapText="1"/>
    </xf>
    <xf numFmtId="165" fontId="94" fillId="73" borderId="3" xfId="501" applyNumberFormat="1" applyFont="1" applyFill="1" applyBorder="1" applyAlignment="1">
      <alignment horizontal="center" vertical="center" wrapText="1"/>
    </xf>
    <xf numFmtId="165" fontId="94" fillId="0" borderId="3" xfId="501" applyNumberFormat="1" applyFont="1" applyFill="1" applyBorder="1" applyAlignment="1">
      <alignment horizontal="center" vertical="center" wrapText="1"/>
    </xf>
    <xf numFmtId="0" fontId="96" fillId="0" borderId="3" xfId="501" applyFont="1" applyFill="1" applyBorder="1" applyAlignment="1">
      <alignment horizontal="left" vertical="center" wrapText="1"/>
    </xf>
    <xf numFmtId="165" fontId="76" fillId="0" borderId="3" xfId="501" applyNumberFormat="1" applyFont="1" applyFill="1" applyBorder="1" applyAlignment="1">
      <alignment horizontal="center" vertical="center" wrapText="1"/>
    </xf>
    <xf numFmtId="3" fontId="97" fillId="0" borderId="3" xfId="428" applyNumberFormat="1" applyFont="1" applyBorder="1" applyAlignment="1">
      <alignment horizontal="center" vertical="center" wrapText="1"/>
    </xf>
    <xf numFmtId="3" fontId="87" fillId="73" borderId="3" xfId="501" applyNumberFormat="1" applyFont="1" applyFill="1" applyBorder="1" applyAlignment="1">
      <alignment horizontal="center" vertical="center"/>
    </xf>
    <xf numFmtId="3" fontId="89" fillId="0" borderId="3" xfId="501" applyNumberFormat="1" applyFont="1" applyFill="1" applyBorder="1" applyAlignment="1">
      <alignment horizontal="center" vertical="center"/>
    </xf>
    <xf numFmtId="165" fontId="87" fillId="73" borderId="3" xfId="501" applyNumberFormat="1" applyFont="1" applyFill="1" applyBorder="1" applyAlignment="1">
      <alignment horizontal="center" vertical="center"/>
    </xf>
    <xf numFmtId="165" fontId="87" fillId="0" borderId="3" xfId="501" applyNumberFormat="1" applyFont="1" applyFill="1" applyBorder="1" applyAlignment="1">
      <alignment horizontal="center" vertical="center"/>
    </xf>
    <xf numFmtId="3" fontId="98" fillId="0" borderId="3" xfId="501" applyNumberFormat="1" applyFont="1" applyFill="1" applyBorder="1" applyAlignment="1">
      <alignment horizontal="center" vertical="center"/>
    </xf>
    <xf numFmtId="0" fontId="95" fillId="0" borderId="0" xfId="501" applyFont="1" applyFill="1"/>
    <xf numFmtId="1" fontId="76" fillId="0" borderId="3" xfId="428" applyNumberFormat="1" applyFont="1" applyBorder="1" applyAlignment="1">
      <alignment horizontal="center" vertical="center" wrapText="1"/>
    </xf>
    <xf numFmtId="0" fontId="87" fillId="73" borderId="3" xfId="501" applyFont="1" applyFill="1" applyBorder="1" applyAlignment="1">
      <alignment horizontal="center" vertical="center" wrapText="1"/>
    </xf>
    <xf numFmtId="165" fontId="99" fillId="73" borderId="3" xfId="501" applyNumberFormat="1" applyFont="1" applyFill="1" applyBorder="1" applyAlignment="1">
      <alignment horizontal="center" vertical="center" wrapText="1"/>
    </xf>
    <xf numFmtId="165" fontId="99" fillId="0" borderId="3" xfId="501" applyNumberFormat="1" applyFont="1" applyFill="1" applyBorder="1" applyAlignment="1">
      <alignment horizontal="center" vertical="center" wrapText="1"/>
    </xf>
    <xf numFmtId="1" fontId="94" fillId="73" borderId="3" xfId="428" applyNumberFormat="1" applyFont="1" applyFill="1" applyBorder="1" applyAlignment="1">
      <alignment horizontal="center" vertical="center" wrapText="1"/>
    </xf>
    <xf numFmtId="1" fontId="97" fillId="0" borderId="3" xfId="428" applyNumberFormat="1" applyFont="1" applyBorder="1" applyAlignment="1" applyProtection="1">
      <alignment horizontal="center" vertical="center"/>
      <protection locked="0"/>
    </xf>
    <xf numFmtId="14" fontId="96" fillId="0" borderId="3" xfId="428" applyNumberFormat="1" applyFont="1" applyBorder="1" applyAlignment="1">
      <alignment horizontal="center" vertical="center" wrapText="1"/>
    </xf>
    <xf numFmtId="1" fontId="93" fillId="73" borderId="3" xfId="428" applyNumberFormat="1" applyFont="1" applyFill="1" applyBorder="1" applyAlignment="1">
      <alignment horizontal="center" vertical="center" wrapText="1"/>
    </xf>
    <xf numFmtId="1" fontId="96" fillId="0" borderId="3" xfId="501" applyNumberFormat="1" applyFont="1" applyFill="1" applyBorder="1" applyAlignment="1">
      <alignment horizontal="center" vertical="center"/>
    </xf>
    <xf numFmtId="1" fontId="96" fillId="0" borderId="3" xfId="501" applyNumberFormat="1" applyFont="1" applyFill="1" applyBorder="1" applyAlignment="1">
      <alignment horizontal="center" vertical="center" wrapText="1"/>
    </xf>
    <xf numFmtId="0" fontId="100" fillId="0" borderId="3" xfId="500" applyFont="1" applyBorder="1" applyAlignment="1">
      <alignment vertical="center" wrapText="1"/>
    </xf>
    <xf numFmtId="165" fontId="94" fillId="0" borderId="3" xfId="501" applyNumberFormat="1" applyFont="1" applyFill="1" applyBorder="1" applyAlignment="1">
      <alignment horizontal="center" vertical="center"/>
    </xf>
    <xf numFmtId="3" fontId="40" fillId="0" borderId="3" xfId="501" applyNumberFormat="1" applyFont="1" applyFill="1" applyBorder="1" applyAlignment="1">
      <alignment horizontal="center" vertical="center"/>
    </xf>
    <xf numFmtId="3" fontId="40" fillId="73" borderId="3" xfId="501" applyNumberFormat="1" applyFont="1" applyFill="1" applyBorder="1" applyAlignment="1">
      <alignment horizontal="center" vertical="center"/>
    </xf>
    <xf numFmtId="3" fontId="4" fillId="73" borderId="3" xfId="501" applyNumberFormat="1" applyFont="1" applyFill="1" applyBorder="1" applyAlignment="1">
      <alignment horizontal="center" vertical="center"/>
    </xf>
    <xf numFmtId="3" fontId="49" fillId="0" borderId="3" xfId="428" applyNumberFormat="1" applyFont="1" applyBorder="1" applyAlignment="1">
      <alignment horizontal="center" vertical="center" wrapText="1"/>
    </xf>
    <xf numFmtId="0" fontId="40" fillId="0" borderId="3" xfId="501" applyFont="1" applyFill="1" applyBorder="1" applyAlignment="1">
      <alignment horizontal="center" vertical="center" wrapText="1"/>
    </xf>
    <xf numFmtId="3" fontId="40" fillId="0" borderId="3" xfId="501" applyNumberFormat="1" applyFont="1" applyFill="1" applyBorder="1" applyAlignment="1">
      <alignment horizontal="center" vertical="center" wrapText="1"/>
    </xf>
    <xf numFmtId="0" fontId="51" fillId="0" borderId="3" xfId="501" applyFont="1" applyFill="1" applyBorder="1" applyAlignment="1">
      <alignment horizontal="center" vertical="center" wrapText="1"/>
    </xf>
    <xf numFmtId="0" fontId="4" fillId="0" borderId="3" xfId="501" applyFont="1" applyFill="1" applyBorder="1" applyAlignment="1">
      <alignment horizontal="left" vertical="center" wrapText="1"/>
    </xf>
    <xf numFmtId="3" fontId="52" fillId="0" borderId="3" xfId="501" applyNumberFormat="1" applyFont="1" applyFill="1" applyBorder="1" applyAlignment="1">
      <alignment horizontal="center" vertical="center" wrapText="1"/>
    </xf>
    <xf numFmtId="3" fontId="40" fillId="73" borderId="3" xfId="428" applyNumberFormat="1" applyFont="1" applyFill="1" applyBorder="1" applyAlignment="1">
      <alignment horizontal="center" vertical="center" wrapText="1"/>
    </xf>
    <xf numFmtId="172" fontId="49" fillId="0" borderId="3" xfId="428" applyNumberFormat="1" applyFont="1" applyBorder="1" applyAlignment="1">
      <alignment horizontal="center" vertical="center"/>
    </xf>
    <xf numFmtId="165" fontId="40" fillId="73" borderId="3" xfId="428" applyNumberFormat="1" applyFont="1" applyFill="1" applyBorder="1" applyAlignment="1">
      <alignment horizontal="center" vertical="center" wrapText="1"/>
    </xf>
    <xf numFmtId="165" fontId="40" fillId="0" borderId="3" xfId="428" applyNumberFormat="1" applyFont="1" applyBorder="1" applyAlignment="1">
      <alignment horizontal="center" vertical="center" wrapText="1"/>
    </xf>
    <xf numFmtId="165" fontId="52" fillId="0" borderId="3" xfId="428" applyNumberFormat="1" applyFont="1" applyBorder="1" applyAlignment="1">
      <alignment horizontal="center" vertical="center" wrapText="1"/>
    </xf>
    <xf numFmtId="0" fontId="4" fillId="0" borderId="0" xfId="501" applyFont="1" applyFill="1"/>
    <xf numFmtId="164" fontId="40" fillId="0" borderId="3" xfId="428" applyNumberFormat="1" applyFont="1" applyBorder="1" applyAlignment="1">
      <alignment horizontal="center" vertical="center" wrapText="1"/>
    </xf>
    <xf numFmtId="3" fontId="52" fillId="0" borderId="3" xfId="501" applyNumberFormat="1" applyFont="1" applyFill="1" applyBorder="1" applyAlignment="1">
      <alignment horizontal="center" vertical="center"/>
    </xf>
    <xf numFmtId="1" fontId="40" fillId="0" borderId="3" xfId="428" applyNumberFormat="1" applyFont="1" applyBorder="1" applyAlignment="1">
      <alignment horizontal="center" vertical="center" wrapText="1"/>
    </xf>
    <xf numFmtId="0" fontId="53" fillId="0" borderId="3" xfId="501" applyFont="1" applyFill="1" applyBorder="1" applyAlignment="1">
      <alignment horizontal="center" vertical="center" wrapText="1"/>
    </xf>
    <xf numFmtId="0" fontId="54" fillId="0" borderId="3" xfId="501" applyFont="1" applyFill="1" applyBorder="1" applyAlignment="1">
      <alignment horizontal="center" vertical="center" wrapText="1"/>
    </xf>
    <xf numFmtId="0" fontId="55" fillId="0" borderId="3" xfId="501" applyFont="1" applyFill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/>
    </xf>
    <xf numFmtId="2" fontId="49" fillId="0" borderId="3" xfId="480" applyNumberFormat="1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 wrapText="1"/>
    </xf>
    <xf numFmtId="3" fontId="49" fillId="0" borderId="3" xfId="480" applyNumberFormat="1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 shrinkToFit="1"/>
    </xf>
    <xf numFmtId="49" fontId="49" fillId="73" borderId="3" xfId="480" applyNumberFormat="1" applyFont="1" applyFill="1" applyBorder="1" applyAlignment="1">
      <alignment horizontal="left" vertical="center" wrapText="1" shrinkToFit="1"/>
    </xf>
    <xf numFmtId="3" fontId="49" fillId="0" borderId="3" xfId="480" applyNumberFormat="1" applyFont="1" applyBorder="1" applyAlignment="1">
      <alignment horizontal="center" vertical="center" wrapText="1" shrinkToFit="1"/>
    </xf>
    <xf numFmtId="1" fontId="49" fillId="0" borderId="3" xfId="480" applyNumberFormat="1" applyFont="1" applyBorder="1" applyAlignment="1">
      <alignment horizontal="center" vertical="center" wrapText="1" shrinkToFit="1"/>
    </xf>
    <xf numFmtId="0" fontId="77" fillId="0" borderId="0" xfId="480" applyFont="1" applyAlignment="1">
      <alignment shrinkToFit="1"/>
    </xf>
    <xf numFmtId="49" fontId="49" fillId="0" borderId="3" xfId="480" applyNumberFormat="1" applyFont="1" applyBorder="1" applyAlignment="1">
      <alignment horizontal="left" vertical="center" wrapText="1" shrinkToFit="1"/>
    </xf>
    <xf numFmtId="0" fontId="49" fillId="0" borderId="3" xfId="480" applyFont="1" applyBorder="1" applyAlignment="1">
      <alignment horizontal="left" vertical="center" shrinkToFit="1"/>
    </xf>
    <xf numFmtId="0" fontId="79" fillId="0" borderId="0" xfId="480" applyFont="1" applyAlignment="1">
      <alignment shrinkToFit="1"/>
    </xf>
    <xf numFmtId="0" fontId="1" fillId="0" borderId="3" xfId="480" applyFont="1" applyBorder="1" applyAlignment="1">
      <alignment vertical="center" wrapText="1"/>
    </xf>
    <xf numFmtId="3" fontId="1" fillId="0" borderId="3" xfId="48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wrapText="1"/>
    </xf>
    <xf numFmtId="0" fontId="49" fillId="0" borderId="3" xfId="0" applyFont="1" applyBorder="1" applyAlignment="1">
      <alignment horizontal="center"/>
    </xf>
    <xf numFmtId="0" fontId="49" fillId="0" borderId="3" xfId="0" applyFont="1" applyBorder="1" applyAlignment="1">
      <alignment wrapText="1"/>
    </xf>
    <xf numFmtId="0" fontId="49" fillId="0" borderId="3" xfId="0" applyFont="1" applyBorder="1" applyAlignment="1">
      <alignment vertical="center"/>
    </xf>
    <xf numFmtId="0" fontId="49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left" wrapText="1"/>
    </xf>
    <xf numFmtId="0" fontId="49" fillId="0" borderId="3" xfId="0" applyFont="1" applyBorder="1" applyAlignment="1">
      <alignment vertical="center" wrapText="1"/>
    </xf>
    <xf numFmtId="0" fontId="1" fillId="0" borderId="0" xfId="480" applyFont="1"/>
    <xf numFmtId="2" fontId="1" fillId="0" borderId="0" xfId="480" applyNumberFormat="1" applyFont="1" applyAlignment="1">
      <alignment wrapText="1"/>
    </xf>
    <xf numFmtId="0" fontId="1" fillId="0" borderId="3" xfId="480" applyFont="1" applyBorder="1" applyAlignment="1">
      <alignment horizontal="center" vertical="center"/>
    </xf>
    <xf numFmtId="2" fontId="59" fillId="0" borderId="3" xfId="480" applyNumberFormat="1" applyFont="1" applyBorder="1" applyAlignment="1">
      <alignment horizontal="center" vertical="center" wrapText="1"/>
    </xf>
    <xf numFmtId="0" fontId="59" fillId="0" borderId="3" xfId="480" applyFont="1" applyBorder="1" applyAlignment="1">
      <alignment horizontal="center" vertical="center" wrapText="1"/>
    </xf>
    <xf numFmtId="0" fontId="1" fillId="0" borderId="3" xfId="480" applyFont="1" applyBorder="1" applyAlignment="1">
      <alignment horizontal="center"/>
    </xf>
    <xf numFmtId="0" fontId="49" fillId="0" borderId="3" xfId="0" applyFont="1" applyBorder="1" applyAlignment="1">
      <alignment horizontal="left" vertical="center" wrapText="1"/>
    </xf>
    <xf numFmtId="1" fontId="49" fillId="0" borderId="3" xfId="0" applyNumberFormat="1" applyFont="1" applyBorder="1" applyAlignment="1">
      <alignment horizontal="center" vertical="center"/>
    </xf>
    <xf numFmtId="0" fontId="1" fillId="0" borderId="19" xfId="480" applyFont="1" applyBorder="1" applyAlignment="1">
      <alignment horizontal="center" vertical="center" wrapText="1"/>
    </xf>
    <xf numFmtId="3" fontId="61" fillId="0" borderId="19" xfId="480" applyNumberFormat="1" applyFont="1" applyBorder="1" applyAlignment="1">
      <alignment horizontal="center" vertical="center" wrapText="1"/>
    </xf>
    <xf numFmtId="0" fontId="57" fillId="74" borderId="20" xfId="480" applyFont="1" applyFill="1" applyBorder="1" applyAlignment="1">
      <alignment vertical="center" wrapText="1"/>
    </xf>
    <xf numFmtId="3" fontId="57" fillId="74" borderId="20" xfId="480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left"/>
    </xf>
    <xf numFmtId="1" fontId="49" fillId="0" borderId="3" xfId="0" applyNumberFormat="1" applyFont="1" applyBorder="1" applyAlignment="1">
      <alignment horizontal="center"/>
    </xf>
    <xf numFmtId="0" fontId="57" fillId="74" borderId="21" xfId="480" applyFont="1" applyFill="1" applyBorder="1" applyAlignment="1">
      <alignment vertical="center" wrapText="1"/>
    </xf>
    <xf numFmtId="3" fontId="57" fillId="74" borderId="21" xfId="480" applyNumberFormat="1" applyFont="1" applyFill="1" applyBorder="1" applyAlignment="1">
      <alignment horizontal="center" vertical="center" wrapText="1"/>
    </xf>
    <xf numFmtId="0" fontId="49" fillId="0" borderId="3" xfId="480" applyFont="1" applyBorder="1" applyAlignment="1">
      <alignment horizontal="left" vertical="center" wrapText="1"/>
    </xf>
    <xf numFmtId="3" fontId="57" fillId="74" borderId="3" xfId="480" applyNumberFormat="1" applyFont="1" applyFill="1" applyBorder="1" applyAlignment="1">
      <alignment horizontal="center" vertical="center" wrapText="1"/>
    </xf>
    <xf numFmtId="0" fontId="49" fillId="0" borderId="3" xfId="0" applyFont="1" applyBorder="1"/>
    <xf numFmtId="0" fontId="49" fillId="73" borderId="3" xfId="480" applyFont="1" applyFill="1" applyBorder="1" applyAlignment="1">
      <alignment horizontal="left" wrapText="1"/>
    </xf>
    <xf numFmtId="1" fontId="49" fillId="0" borderId="3" xfId="480" applyNumberFormat="1" applyFont="1" applyBorder="1" applyAlignment="1">
      <alignment horizontal="center"/>
    </xf>
    <xf numFmtId="0" fontId="49" fillId="0" borderId="3" xfId="480" applyFont="1" applyBorder="1" applyAlignment="1">
      <alignment horizontal="center"/>
    </xf>
    <xf numFmtId="0" fontId="49" fillId="73" borderId="3" xfId="480" applyFont="1" applyFill="1" applyBorder="1" applyAlignment="1">
      <alignment horizontal="left" vertical="center" wrapText="1"/>
    </xf>
    <xf numFmtId="0" fontId="57" fillId="74" borderId="3" xfId="480" applyFont="1" applyFill="1" applyBorder="1" applyAlignment="1">
      <alignment vertical="center" wrapText="1"/>
    </xf>
    <xf numFmtId="0" fontId="49" fillId="0" borderId="3" xfId="480" applyFont="1" applyBorder="1"/>
    <xf numFmtId="0" fontId="49" fillId="73" borderId="21" xfId="480" applyFont="1" applyFill="1" applyBorder="1" applyAlignment="1">
      <alignment vertical="center" wrapText="1"/>
    </xf>
    <xf numFmtId="0" fontId="49" fillId="73" borderId="21" xfId="480" applyFont="1" applyFill="1" applyBorder="1" applyAlignment="1">
      <alignment horizontal="left" wrapText="1"/>
    </xf>
    <xf numFmtId="0" fontId="49" fillId="0" borderId="21" xfId="480" applyFont="1" applyBorder="1" applyAlignment="1">
      <alignment horizontal="center"/>
    </xf>
    <xf numFmtId="3" fontId="49" fillId="0" borderId="3" xfId="480" applyNumberFormat="1" applyFont="1" applyBorder="1" applyAlignment="1">
      <alignment horizontal="center"/>
    </xf>
    <xf numFmtId="172" fontId="83" fillId="0" borderId="0" xfId="501" applyNumberFormat="1" applyFont="1" applyFill="1" applyAlignment="1">
      <alignment vertical="center" wrapText="1"/>
    </xf>
    <xf numFmtId="3" fontId="52" fillId="73" borderId="3" xfId="501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04" fillId="0" borderId="3" xfId="501" applyFont="1" applyFill="1" applyBorder="1" applyAlignment="1">
      <alignment horizontal="center" vertical="center"/>
    </xf>
    <xf numFmtId="0" fontId="105" fillId="0" borderId="0" xfId="501" applyFont="1" applyFill="1"/>
    <xf numFmtId="0" fontId="69" fillId="0" borderId="0" xfId="501" applyFont="1" applyFill="1"/>
    <xf numFmtId="0" fontId="105" fillId="0" borderId="0" xfId="501" applyFont="1" applyFill="1" applyAlignment="1">
      <alignment vertical="center"/>
    </xf>
    <xf numFmtId="0" fontId="105" fillId="0" borderId="0" xfId="501" applyFont="1" applyFill="1" applyAlignment="1">
      <alignment horizontal="center" vertical="center"/>
    </xf>
    <xf numFmtId="0" fontId="69" fillId="0" borderId="0" xfId="501" applyFont="1" applyFill="1" applyAlignment="1">
      <alignment vertical="center"/>
    </xf>
    <xf numFmtId="3" fontId="105" fillId="0" borderId="0" xfId="501" applyNumberFormat="1" applyFont="1" applyFill="1"/>
    <xf numFmtId="0" fontId="70" fillId="0" borderId="0" xfId="501" applyFont="1" applyFill="1"/>
    <xf numFmtId="0" fontId="70" fillId="0" borderId="0" xfId="501" applyFont="1" applyFill="1" applyAlignment="1">
      <alignment vertical="center"/>
    </xf>
    <xf numFmtId="0" fontId="69" fillId="73" borderId="0" xfId="501" applyFont="1" applyFill="1" applyAlignment="1">
      <alignment vertical="center"/>
    </xf>
    <xf numFmtId="0" fontId="72" fillId="0" borderId="0" xfId="500" applyFont="1" applyBorder="1" applyAlignment="1">
      <alignment vertical="center" wrapText="1"/>
    </xf>
    <xf numFmtId="164" fontId="105" fillId="0" borderId="0" xfId="501" applyNumberFormat="1" applyFont="1" applyFill="1" applyBorder="1" applyAlignment="1">
      <alignment horizontal="center" vertical="center" wrapText="1"/>
    </xf>
    <xf numFmtId="3" fontId="71" fillId="0" borderId="0" xfId="501" applyNumberFormat="1" applyFont="1" applyFill="1" applyBorder="1" applyAlignment="1">
      <alignment horizontal="center" vertical="center"/>
    </xf>
    <xf numFmtId="0" fontId="106" fillId="0" borderId="0" xfId="500" applyFont="1" applyBorder="1" applyAlignment="1">
      <alignment vertical="center" wrapText="1"/>
    </xf>
    <xf numFmtId="165" fontId="70" fillId="0" borderId="0" xfId="501" applyNumberFormat="1" applyFont="1" applyFill="1" applyBorder="1"/>
    <xf numFmtId="0" fontId="105" fillId="0" borderId="0" xfId="501" applyFont="1" applyFill="1" applyBorder="1" applyAlignment="1">
      <alignment horizontal="center" vertical="center"/>
    </xf>
    <xf numFmtId="2" fontId="3" fillId="0" borderId="0" xfId="501" applyNumberFormat="1" applyFont="1" applyFill="1"/>
    <xf numFmtId="165" fontId="42" fillId="0" borderId="0" xfId="501" applyNumberFormat="1" applyFont="1" applyFill="1" applyBorder="1" applyAlignment="1">
      <alignment vertical="center"/>
    </xf>
    <xf numFmtId="0" fontId="101" fillId="0" borderId="0" xfId="501" applyFont="1" applyFill="1" applyAlignment="1">
      <alignment horizontal="center"/>
    </xf>
    <xf numFmtId="0" fontId="102" fillId="0" borderId="0" xfId="501" applyFont="1" applyFill="1" applyAlignment="1">
      <alignment horizontal="center"/>
    </xf>
    <xf numFmtId="0" fontId="95" fillId="0" borderId="3" xfId="501" applyFont="1" applyFill="1" applyBorder="1" applyAlignment="1">
      <alignment horizontal="center"/>
    </xf>
    <xf numFmtId="0" fontId="99" fillId="0" borderId="3" xfId="501" applyFont="1" applyFill="1" applyBorder="1" applyAlignment="1">
      <alignment horizontal="center" vertical="center"/>
    </xf>
    <xf numFmtId="0" fontId="103" fillId="0" borderId="0" xfId="501" applyFont="1" applyFill="1" applyAlignment="1">
      <alignment horizontal="center"/>
    </xf>
    <xf numFmtId="0" fontId="86" fillId="0" borderId="0" xfId="501" applyFont="1" applyFill="1" applyAlignment="1">
      <alignment horizontal="center"/>
    </xf>
    <xf numFmtId="0" fontId="49" fillId="0" borderId="3" xfId="480" applyFont="1" applyBorder="1" applyAlignment="1">
      <alignment horizontal="center" vertical="center" wrapText="1"/>
    </xf>
    <xf numFmtId="0" fontId="62" fillId="73" borderId="0" xfId="480" applyFont="1" applyFill="1" applyBorder="1" applyAlignment="1">
      <alignment horizontal="center" vertical="center" wrapText="1"/>
    </xf>
    <xf numFmtId="0" fontId="62" fillId="0" borderId="22" xfId="480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/>
    </xf>
    <xf numFmtId="2" fontId="49" fillId="0" borderId="3" xfId="480" applyNumberFormat="1" applyFont="1" applyBorder="1" applyAlignment="1">
      <alignment horizontal="center" vertical="center" wrapText="1"/>
    </xf>
    <xf numFmtId="0" fontId="49" fillId="0" borderId="3" xfId="480" applyNumberFormat="1" applyFont="1" applyBorder="1" applyAlignment="1">
      <alignment horizontal="center" vertical="center" wrapText="1"/>
    </xf>
    <xf numFmtId="0" fontId="57" fillId="0" borderId="3" xfId="480" applyFont="1" applyBorder="1" applyAlignment="1">
      <alignment horizontal="center" vertical="center" wrapText="1"/>
    </xf>
    <xf numFmtId="0" fontId="47" fillId="0" borderId="0" xfId="480" applyFont="1" applyAlignment="1">
      <alignment horizontal="center" vertical="center" wrapText="1"/>
    </xf>
    <xf numFmtId="0" fontId="48" fillId="0" borderId="0" xfId="480" applyFont="1" applyAlignment="1">
      <alignment horizontal="center" vertical="center" wrapText="1"/>
    </xf>
    <xf numFmtId="3" fontId="49" fillId="0" borderId="3" xfId="480" applyNumberFormat="1" applyFont="1" applyBorder="1" applyAlignment="1">
      <alignment horizontal="center" vertical="center" wrapText="1"/>
    </xf>
    <xf numFmtId="0" fontId="58" fillId="73" borderId="0" xfId="480" applyFont="1" applyFill="1" applyAlignment="1">
      <alignment horizontal="center" vertical="center" wrapText="1"/>
    </xf>
    <xf numFmtId="0" fontId="58" fillId="0" borderId="0" xfId="480" applyFont="1" applyAlignment="1">
      <alignment horizontal="center" vertical="center" wrapText="1"/>
    </xf>
    <xf numFmtId="0" fontId="57" fillId="73" borderId="0" xfId="480" applyFont="1" applyFill="1" applyAlignment="1">
      <alignment horizontal="center" vertical="center" wrapText="1"/>
    </xf>
    <xf numFmtId="0" fontId="60" fillId="0" borderId="22" xfId="480" applyFont="1" applyBorder="1" applyAlignment="1">
      <alignment horizontal="center" vertical="center" wrapText="1"/>
    </xf>
    <xf numFmtId="0" fontId="44" fillId="0" borderId="0" xfId="501" applyFont="1" applyFill="1" applyAlignment="1">
      <alignment horizontal="center"/>
    </xf>
    <xf numFmtId="0" fontId="41" fillId="0" borderId="0" xfId="501" applyFont="1" applyFill="1" applyAlignment="1">
      <alignment horizontal="center"/>
    </xf>
    <xf numFmtId="0" fontId="42" fillId="0" borderId="3" xfId="501" applyFont="1" applyFill="1" applyBorder="1" applyAlignment="1">
      <alignment horizontal="center"/>
    </xf>
    <xf numFmtId="0" fontId="53" fillId="0" borderId="3" xfId="501" applyFont="1" applyFill="1" applyBorder="1" applyAlignment="1">
      <alignment horizontal="center" vertical="center"/>
    </xf>
    <xf numFmtId="1" fontId="40" fillId="0" borderId="23" xfId="428" applyNumberFormat="1" applyFont="1" applyBorder="1" applyAlignment="1">
      <alignment horizontal="center" vertical="center" wrapText="1"/>
    </xf>
    <xf numFmtId="1" fontId="40" fillId="0" borderId="24" xfId="428" applyNumberFormat="1" applyFont="1" applyBorder="1" applyAlignment="1">
      <alignment horizontal="center" vertical="center" wrapText="1"/>
    </xf>
    <xf numFmtId="0" fontId="40" fillId="0" borderId="19" xfId="501" applyFont="1" applyFill="1" applyBorder="1" applyAlignment="1">
      <alignment horizontal="center" vertical="center" wrapText="1"/>
    </xf>
    <xf numFmtId="0" fontId="40" fillId="0" borderId="21" xfId="501" applyFont="1" applyFill="1" applyBorder="1" applyAlignment="1">
      <alignment horizontal="center" vertical="center" wrapText="1"/>
    </xf>
    <xf numFmtId="0" fontId="43" fillId="0" borderId="0" xfId="501" applyFont="1" applyFill="1" applyAlignment="1">
      <alignment horizontal="center"/>
    </xf>
    <xf numFmtId="0" fontId="95" fillId="0" borderId="19" xfId="501" applyFont="1" applyFill="1" applyBorder="1" applyAlignment="1">
      <alignment horizontal="center"/>
    </xf>
    <xf numFmtId="0" fontId="95" fillId="0" borderId="21" xfId="501" applyFont="1" applyFill="1" applyBorder="1" applyAlignment="1">
      <alignment horizontal="center"/>
    </xf>
    <xf numFmtId="14" fontId="94" fillId="0" borderId="19" xfId="428" applyNumberFormat="1" applyFont="1" applyBorder="1" applyAlignment="1">
      <alignment horizontal="center" vertical="center" wrapText="1"/>
    </xf>
    <xf numFmtId="14" fontId="94" fillId="0" borderId="21" xfId="428" applyNumberFormat="1" applyFont="1" applyBorder="1" applyAlignment="1">
      <alignment horizontal="center" vertical="center" wrapText="1"/>
    </xf>
    <xf numFmtId="0" fontId="94" fillId="0" borderId="19" xfId="501" applyFont="1" applyFill="1" applyBorder="1" applyAlignment="1">
      <alignment horizontal="center" vertical="center" wrapText="1"/>
    </xf>
    <xf numFmtId="0" fontId="94" fillId="0" borderId="21" xfId="501" applyFont="1" applyFill="1" applyBorder="1" applyAlignment="1">
      <alignment horizontal="center" vertical="center" wrapText="1"/>
    </xf>
    <xf numFmtId="0" fontId="50" fillId="0" borderId="0" xfId="501" applyFont="1" applyFill="1" applyAlignment="1">
      <alignment horizontal="center" wrapText="1"/>
    </xf>
    <xf numFmtId="2" fontId="45" fillId="0" borderId="3" xfId="501" applyNumberFormat="1" applyFont="1" applyFill="1" applyBorder="1" applyAlignment="1">
      <alignment horizontal="center" vertical="center" wrapText="1"/>
    </xf>
    <xf numFmtId="0" fontId="45" fillId="0" borderId="3" xfId="501" applyFont="1" applyFill="1" applyBorder="1" applyAlignment="1">
      <alignment horizontal="center" vertical="center" wrapText="1"/>
    </xf>
    <xf numFmtId="14" fontId="4" fillId="0" borderId="3" xfId="428" applyNumberFormat="1" applyFont="1" applyBorder="1" applyAlignment="1">
      <alignment horizontal="center" vertical="center" wrapText="1"/>
    </xf>
    <xf numFmtId="0" fontId="101" fillId="0" borderId="0" xfId="501" applyFont="1" applyFill="1" applyAlignment="1">
      <alignment horizontal="center" wrapText="1"/>
    </xf>
    <xf numFmtId="0" fontId="98" fillId="0" borderId="3" xfId="501" applyFont="1" applyFill="1" applyBorder="1" applyAlignment="1">
      <alignment horizontal="center" vertical="center" wrapText="1"/>
    </xf>
  </cellXfs>
  <cellStyles count="553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16 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3" xfId="125"/>
    <cellStyle name="40% — акцент3" xfId="126"/>
    <cellStyle name="40% - Акцент3 2" xfId="127"/>
    <cellStyle name="40% — акцент3 2" xfId="128"/>
    <cellStyle name="40% - Акцент3 3" xfId="129"/>
    <cellStyle name="40% — акцент3 3" xfId="130"/>
    <cellStyle name="40% - Акцент3 4" xfId="131"/>
    <cellStyle name="40% - Акцент3 5" xfId="132"/>
    <cellStyle name="40% - Акцент3_16 " xfId="133"/>
    <cellStyle name="40% - Акцент4" xfId="134"/>
    <cellStyle name="40% — акцент4" xfId="135"/>
    <cellStyle name="40% - Акцент4 2" xfId="136"/>
    <cellStyle name="40% — акцент4 2" xfId="137"/>
    <cellStyle name="40% - Акцент4 3" xfId="138"/>
    <cellStyle name="40% — акцент4 3" xfId="139"/>
    <cellStyle name="40% - Акцент4 4" xfId="140"/>
    <cellStyle name="40% - Акцент4 5" xfId="141"/>
    <cellStyle name="40% - Акцент4_16 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5_16 " xfId="151"/>
    <cellStyle name="40% - Акцент6" xfId="152"/>
    <cellStyle name="40% — акцент6" xfId="153"/>
    <cellStyle name="40% - Акцент6 2" xfId="154"/>
    <cellStyle name="40% — акцент6 2" xfId="155"/>
    <cellStyle name="40% - Акцент6 3" xfId="156"/>
    <cellStyle name="40% — акцент6 3" xfId="157"/>
    <cellStyle name="40% - Акцент6 4" xfId="158"/>
    <cellStyle name="40% - Акцент6 5" xfId="159"/>
    <cellStyle name="40% - Акцент6_16 " xfId="160"/>
    <cellStyle name="40% – Акцентування1" xfId="161"/>
    <cellStyle name="40% – Акцентування1 2" xfId="162"/>
    <cellStyle name="40% – Акцентування1_П_1" xfId="163"/>
    <cellStyle name="40% – Акцентування2" xfId="164"/>
    <cellStyle name="40% – Акцентування2 2" xfId="165"/>
    <cellStyle name="40% – Акцентування2_П_1" xfId="166"/>
    <cellStyle name="40% – Акцентування3" xfId="167"/>
    <cellStyle name="40% – Акцентування3 2" xfId="168"/>
    <cellStyle name="40% – Акцентування3_П_1" xfId="169"/>
    <cellStyle name="40% – Акцентування4" xfId="170"/>
    <cellStyle name="40% – Акцентування4 2" xfId="171"/>
    <cellStyle name="40% – Акцентування4_П_1" xfId="172"/>
    <cellStyle name="40% – Акцентування5" xfId="173"/>
    <cellStyle name="40% – Акцентування5 2" xfId="174"/>
    <cellStyle name="40% – Акцентування5_П_1" xfId="175"/>
    <cellStyle name="40% – Акцентування6" xfId="176"/>
    <cellStyle name="40% – Акцентування6 2" xfId="177"/>
    <cellStyle name="40% – Акцентування6_П_1" xfId="178"/>
    <cellStyle name="60% - Accent1" xfId="179"/>
    <cellStyle name="60% - Accent1 2" xfId="180"/>
    <cellStyle name="60% - Accent1_П_1" xfId="181"/>
    <cellStyle name="60% - Accent2" xfId="182"/>
    <cellStyle name="60% - Accent2 2" xfId="183"/>
    <cellStyle name="60% - Accent2_П_1" xfId="184"/>
    <cellStyle name="60% - Accent3" xfId="185"/>
    <cellStyle name="60% - Accent3 2" xfId="186"/>
    <cellStyle name="60% - Accent3_П_1" xfId="187"/>
    <cellStyle name="60% - Accent4" xfId="188"/>
    <cellStyle name="60% - Accent4 2" xfId="189"/>
    <cellStyle name="60% - Accent4_П_1" xfId="190"/>
    <cellStyle name="60% - Accent5" xfId="191"/>
    <cellStyle name="60% - Accent5 2" xfId="192"/>
    <cellStyle name="60% - Accent5_П_1" xfId="193"/>
    <cellStyle name="60% - Accent6" xfId="194"/>
    <cellStyle name="60% - Accent6 2" xfId="195"/>
    <cellStyle name="60% - Accent6_П_1" xfId="196"/>
    <cellStyle name="60% - Акцент1" xfId="197"/>
    <cellStyle name="60% — акцент1" xfId="198"/>
    <cellStyle name="60% - Акцент1 2" xfId="199"/>
    <cellStyle name="60% — акцент1 2" xfId="200"/>
    <cellStyle name="60% - Акцент1 3" xfId="201"/>
    <cellStyle name="60% — акцент1 3" xfId="202"/>
    <cellStyle name="60% - Акцент1 4" xfId="203"/>
    <cellStyle name="60% - Акцент1 5" xfId="204"/>
    <cellStyle name="60% - Акцент1_16 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2_16 " xfId="214"/>
    <cellStyle name="60% - Акцент3" xfId="215"/>
    <cellStyle name="60% — акцент3" xfId="216"/>
    <cellStyle name="60% - Акцент3 2" xfId="217"/>
    <cellStyle name="60% — акцент3 2" xfId="218"/>
    <cellStyle name="60% - Акцент3 3" xfId="219"/>
    <cellStyle name="60% — акцент3 3" xfId="220"/>
    <cellStyle name="60% - Акцент3 4" xfId="221"/>
    <cellStyle name="60% - Акцент3 5" xfId="222"/>
    <cellStyle name="60% - Акцент3_16 " xfId="223"/>
    <cellStyle name="60% - Акцент4" xfId="224"/>
    <cellStyle name="60% — акцент4" xfId="225"/>
    <cellStyle name="60% - Акцент4 2" xfId="226"/>
    <cellStyle name="60% — акцент4 2" xfId="227"/>
    <cellStyle name="60% - Акцент4 3" xfId="228"/>
    <cellStyle name="60% — акцент4 3" xfId="229"/>
    <cellStyle name="60% - Акцент4 4" xfId="230"/>
    <cellStyle name="60% - Акцент4 5" xfId="231"/>
    <cellStyle name="60% - Акцент4_16 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5_16 " xfId="241"/>
    <cellStyle name="60% - Акцент6" xfId="242"/>
    <cellStyle name="60% — акцент6" xfId="243"/>
    <cellStyle name="60% - Акцент6 2" xfId="244"/>
    <cellStyle name="60% — акцент6 2" xfId="245"/>
    <cellStyle name="60% - Акцент6 3" xfId="246"/>
    <cellStyle name="60% — акцент6 3" xfId="247"/>
    <cellStyle name="60% - Акцент6 4" xfId="248"/>
    <cellStyle name="60% - Акцент6 5" xfId="249"/>
    <cellStyle name="60% - Акцент6_16 " xfId="250"/>
    <cellStyle name="60% – Акцентування1" xfId="251"/>
    <cellStyle name="60% – Акцентування1 2" xfId="252"/>
    <cellStyle name="60% – Акцентування2" xfId="253"/>
    <cellStyle name="60% – Акцентування2 2" xfId="254"/>
    <cellStyle name="60% – Акцентування3" xfId="255"/>
    <cellStyle name="60% – Акцентування3 2" xfId="256"/>
    <cellStyle name="60% – Акцентування4" xfId="257"/>
    <cellStyle name="60% – Акцентування4 2" xfId="258"/>
    <cellStyle name="60% – Акцентування5" xfId="259"/>
    <cellStyle name="60% – Акцентування5 2" xfId="260"/>
    <cellStyle name="60% – Акцентування6" xfId="261"/>
    <cellStyle name="60% – Акцентування6 2" xfId="262"/>
    <cellStyle name="Accent1" xfId="263"/>
    <cellStyle name="Accent1 2" xfId="264"/>
    <cellStyle name="Accent1_П_1" xfId="265"/>
    <cellStyle name="Accent2" xfId="266"/>
    <cellStyle name="Accent2 2" xfId="267"/>
    <cellStyle name="Accent2_П_1" xfId="268"/>
    <cellStyle name="Accent3" xfId="269"/>
    <cellStyle name="Accent3 2" xfId="270"/>
    <cellStyle name="Accent3_П_1" xfId="271"/>
    <cellStyle name="Accent4" xfId="272"/>
    <cellStyle name="Accent4 2" xfId="273"/>
    <cellStyle name="Accent4_П_1" xfId="274"/>
    <cellStyle name="Accent5" xfId="275"/>
    <cellStyle name="Accent5 2" xfId="276"/>
    <cellStyle name="Accent5_П_1" xfId="277"/>
    <cellStyle name="Accent6" xfId="278"/>
    <cellStyle name="Accent6 2" xfId="279"/>
    <cellStyle name="Accent6_П_1" xfId="280"/>
    <cellStyle name="Bad" xfId="281"/>
    <cellStyle name="Bad 2" xfId="282"/>
    <cellStyle name="Bad_П_1" xfId="283"/>
    <cellStyle name="Calculation" xfId="284"/>
    <cellStyle name="Calculation 2" xfId="285"/>
    <cellStyle name="Calculation_П_1" xfId="286"/>
    <cellStyle name="Check Cell" xfId="287"/>
    <cellStyle name="Check Cell 2" xfId="288"/>
    <cellStyle name="Check Cell_П_1" xfId="289"/>
    <cellStyle name="Excel Built-in Normal" xfId="290"/>
    <cellStyle name="Explanatory Text" xfId="291"/>
    <cellStyle name="fBlock" xfId="292"/>
    <cellStyle name="fCmp" xfId="293"/>
    <cellStyle name="fEr" xfId="294"/>
    <cellStyle name="fHead" xfId="295"/>
    <cellStyle name="fHead 2" xfId="296"/>
    <cellStyle name="fName" xfId="297"/>
    <cellStyle name="Good" xfId="298"/>
    <cellStyle name="Good 2" xfId="299"/>
    <cellStyle name="Good_П_1" xfId="300"/>
    <cellStyle name="Heading 1" xfId="301"/>
    <cellStyle name="Heading 1 2" xfId="302"/>
    <cellStyle name="Heading 2" xfId="303"/>
    <cellStyle name="Heading 2 2" xfId="304"/>
    <cellStyle name="Heading 3" xfId="305"/>
    <cellStyle name="Heading 3 2" xfId="306"/>
    <cellStyle name="Heading 4" xfId="307"/>
    <cellStyle name="Heading 4 2" xfId="308"/>
    <cellStyle name="Input" xfId="309"/>
    <cellStyle name="Input 2" xfId="310"/>
    <cellStyle name="Input_П_1" xfId="311"/>
    <cellStyle name="Linked Cell" xfId="312"/>
    <cellStyle name="Linked Cell 2" xfId="313"/>
    <cellStyle name="Neutral" xfId="314"/>
    <cellStyle name="Neutral 2" xfId="315"/>
    <cellStyle name="Neutral_П_1" xfId="316"/>
    <cellStyle name="Normal 2" xfId="317"/>
    <cellStyle name="Normal_Sheet1" xfId="318"/>
    <cellStyle name="Note" xfId="319"/>
    <cellStyle name="Note 2" xfId="320"/>
    <cellStyle name="Note_П_1" xfId="321"/>
    <cellStyle name="Output" xfId="322"/>
    <cellStyle name="Output 2" xfId="323"/>
    <cellStyle name="Output_П_1" xfId="324"/>
    <cellStyle name="Title" xfId="325"/>
    <cellStyle name="Total" xfId="326"/>
    <cellStyle name="vDa" xfId="327"/>
    <cellStyle name="vDa 2" xfId="328"/>
    <cellStyle name="vHl" xfId="329"/>
    <cellStyle name="vHl 2" xfId="330"/>
    <cellStyle name="vN0" xfId="331"/>
    <cellStyle name="vN0 2" xfId="332"/>
    <cellStyle name="vN0 3" xfId="333"/>
    <cellStyle name="vSt" xfId="334"/>
    <cellStyle name="vSt 2" xfId="335"/>
    <cellStyle name="Warning Text" xfId="336"/>
    <cellStyle name="Акцент1" xfId="337"/>
    <cellStyle name="Акцент1 2" xfId="338"/>
    <cellStyle name="Акцент1 2 2" xfId="339"/>
    <cellStyle name="Акцент1 3" xfId="340"/>
    <cellStyle name="Акцент1 4" xfId="341"/>
    <cellStyle name="Акцент1 5" xfId="342"/>
    <cellStyle name="Акцент2" xfId="343"/>
    <cellStyle name="Акцент2 2" xfId="344"/>
    <cellStyle name="Акцент2 2 2" xfId="345"/>
    <cellStyle name="Акцент2 3" xfId="346"/>
    <cellStyle name="Акцент2 4" xfId="347"/>
    <cellStyle name="Акцент2 5" xfId="348"/>
    <cellStyle name="Акцент3" xfId="349"/>
    <cellStyle name="Акцент3 2" xfId="350"/>
    <cellStyle name="Акцент3 2 2" xfId="351"/>
    <cellStyle name="Акцент3 3" xfId="352"/>
    <cellStyle name="Акцент3 4" xfId="353"/>
    <cellStyle name="Акцент3 5" xfId="354"/>
    <cellStyle name="Акцент4" xfId="355"/>
    <cellStyle name="Акцент4 2" xfId="356"/>
    <cellStyle name="Акцент4 2 2" xfId="357"/>
    <cellStyle name="Акцент4 3" xfId="358"/>
    <cellStyle name="Акцент4 4" xfId="359"/>
    <cellStyle name="Акцент4 5" xfId="360"/>
    <cellStyle name="Акцент5" xfId="361"/>
    <cellStyle name="Акцент5 2" xfId="362"/>
    <cellStyle name="Акцент5 2 2" xfId="363"/>
    <cellStyle name="Акцент5 3" xfId="364"/>
    <cellStyle name="Акцент5 4" xfId="365"/>
    <cellStyle name="Акцент5 5" xfId="366"/>
    <cellStyle name="Акцент6" xfId="367"/>
    <cellStyle name="Акцент6 2" xfId="368"/>
    <cellStyle name="Акцент6 2 2" xfId="369"/>
    <cellStyle name="Акцент6 3" xfId="370"/>
    <cellStyle name="Акцент6 4" xfId="371"/>
    <cellStyle name="Акцент6 5" xfId="372"/>
    <cellStyle name="Акцентування1" xfId="373"/>
    <cellStyle name="Акцентування1 2" xfId="374"/>
    <cellStyle name="Акцентування2" xfId="375"/>
    <cellStyle name="Акцентування2 2" xfId="376"/>
    <cellStyle name="Акцентування3" xfId="377"/>
    <cellStyle name="Акцентування3 2" xfId="378"/>
    <cellStyle name="Акцентування4" xfId="379"/>
    <cellStyle name="Акцентування4 2" xfId="380"/>
    <cellStyle name="Акцентування5" xfId="381"/>
    <cellStyle name="Акцентування5 2" xfId="382"/>
    <cellStyle name="Акцентування6" xfId="383"/>
    <cellStyle name="Акцентування6 2" xfId="384"/>
    <cellStyle name="Ввід" xfId="385"/>
    <cellStyle name="Ввід 2" xfId="386"/>
    <cellStyle name="Ввод " xfId="387"/>
    <cellStyle name="Ввод  2" xfId="388"/>
    <cellStyle name="Ввод  2 2" xfId="389"/>
    <cellStyle name="Ввод  3" xfId="390"/>
    <cellStyle name="Ввод  4" xfId="391"/>
    <cellStyle name="Ввод  5" xfId="392"/>
    <cellStyle name="Вывод" xfId="393"/>
    <cellStyle name="Вывод 2" xfId="394"/>
    <cellStyle name="Вывод 2 2" xfId="395"/>
    <cellStyle name="Вывод 3" xfId="396"/>
    <cellStyle name="Вывод 4" xfId="397"/>
    <cellStyle name="Вывод 5" xfId="398"/>
    <cellStyle name="Вычисление" xfId="399"/>
    <cellStyle name="Вычисление 2" xfId="400"/>
    <cellStyle name="Вычисление 2 2" xfId="401"/>
    <cellStyle name="Вычисление 3" xfId="402"/>
    <cellStyle name="Вычисление 4" xfId="403"/>
    <cellStyle name="Вычисление 5" xfId="404"/>
    <cellStyle name="Гиперссылка 2" xfId="405"/>
    <cellStyle name="Гиперссылка 3" xfId="406"/>
    <cellStyle name="Грошовий 2" xfId="407"/>
    <cellStyle name="Добре" xfId="408"/>
    <cellStyle name="Добре 2" xfId="409"/>
    <cellStyle name="Заголовок 1 2" xfId="410"/>
    <cellStyle name="Заголовок 1 3" xfId="411"/>
    <cellStyle name="Заголовок 1 4" xfId="412"/>
    <cellStyle name="Заголовок 1 5" xfId="413"/>
    <cellStyle name="Заголовок 2 2" xfId="414"/>
    <cellStyle name="Заголовок 2 3" xfId="415"/>
    <cellStyle name="Заголовок 2 4" xfId="416"/>
    <cellStyle name="Заголовок 2 5" xfId="417"/>
    <cellStyle name="Заголовок 3 2" xfId="418"/>
    <cellStyle name="Заголовок 3 3" xfId="419"/>
    <cellStyle name="Заголовок 3 4" xfId="420"/>
    <cellStyle name="Заголовок 3 5" xfId="421"/>
    <cellStyle name="Заголовок 4 2" xfId="422"/>
    <cellStyle name="Заголовок 4 3" xfId="423"/>
    <cellStyle name="Заголовок 4 4" xfId="424"/>
    <cellStyle name="Заголовок 4 5" xfId="425"/>
    <cellStyle name="Звичайний" xfId="0" builtinId="0"/>
    <cellStyle name="Звичайний 2" xfId="426"/>
    <cellStyle name="Звичайний 2 2" xfId="427"/>
    <cellStyle name="Звичайний 2 3" xfId="428"/>
    <cellStyle name="Звичайний 2_8.Блок_3 (1 ч)" xfId="429"/>
    <cellStyle name="Звичайний 3" xfId="430"/>
    <cellStyle name="Звичайний 3 2" xfId="431"/>
    <cellStyle name="Звичайний 3 2 2" xfId="432"/>
    <cellStyle name="Звичайний 4" xfId="433"/>
    <cellStyle name="Звичайний 4 2" xfId="434"/>
    <cellStyle name="Звичайний 5" xfId="435"/>
    <cellStyle name="Звичайний 5 2" xfId="436"/>
    <cellStyle name="Звичайний 5 3" xfId="437"/>
    <cellStyle name="Звичайний 6" xfId="438"/>
    <cellStyle name="Звичайний 7" xfId="439"/>
    <cellStyle name="Зв'язана клітинка" xfId="440"/>
    <cellStyle name="Зв'язана клітинка 2" xfId="441"/>
    <cellStyle name="Итог" xfId="442"/>
    <cellStyle name="Итог 2" xfId="443"/>
    <cellStyle name="Итог 3" xfId="444"/>
    <cellStyle name="Итог 4" xfId="445"/>
    <cellStyle name="Итог 5" xfId="446"/>
    <cellStyle name="Контрольна клітинка" xfId="447"/>
    <cellStyle name="Контрольна клітинка 2" xfId="448"/>
    <cellStyle name="Контрольная ячейка" xfId="449"/>
    <cellStyle name="Контрольная ячейка 2" xfId="450"/>
    <cellStyle name="Контрольная ячейка 2 2" xfId="451"/>
    <cellStyle name="Контрольная ячейка 3" xfId="452"/>
    <cellStyle name="Контрольная ячейка 4" xfId="453"/>
    <cellStyle name="Контрольная ячейка 5" xfId="454"/>
    <cellStyle name="Назва" xfId="455"/>
    <cellStyle name="Назва 2" xfId="456"/>
    <cellStyle name="Название" xfId="457"/>
    <cellStyle name="Название 2" xfId="458"/>
    <cellStyle name="Название 3" xfId="459"/>
    <cellStyle name="Название 4" xfId="460"/>
    <cellStyle name="Название 5" xfId="461"/>
    <cellStyle name="Нейтральный" xfId="462"/>
    <cellStyle name="Нейтральный 2" xfId="463"/>
    <cellStyle name="Нейтральный 2 2" xfId="464"/>
    <cellStyle name="Нейтральный 3" xfId="465"/>
    <cellStyle name="Нейтральный 4" xfId="466"/>
    <cellStyle name="Нейтральный 5" xfId="467"/>
    <cellStyle name="Обчислення" xfId="468"/>
    <cellStyle name="Обчислення 2" xfId="469"/>
    <cellStyle name="Обчислення_П_1" xfId="470"/>
    <cellStyle name="Обычный 10" xfId="471"/>
    <cellStyle name="Обычный 11" xfId="472"/>
    <cellStyle name="Обычный 12" xfId="473"/>
    <cellStyle name="Обычный 13" xfId="474"/>
    <cellStyle name="Обычный 13 2" xfId="475"/>
    <cellStyle name="Обычный 13 3" xfId="476"/>
    <cellStyle name="Обычный 13 3 2" xfId="477"/>
    <cellStyle name="Обычный 14" xfId="478"/>
    <cellStyle name="Обычный 15" xfId="479"/>
    <cellStyle name="Обычный 2" xfId="480"/>
    <cellStyle name="Обычный 2 2" xfId="481"/>
    <cellStyle name="Обычный 2 3" xfId="482"/>
    <cellStyle name="Обычный 2 3 2" xfId="483"/>
    <cellStyle name="Обычный 2 3 3" xfId="484"/>
    <cellStyle name="Обычный 2 4" xfId="485"/>
    <cellStyle name="Обычный 3" xfId="486"/>
    <cellStyle name="Обычный 3 2" xfId="487"/>
    <cellStyle name="Обычный 3 3" xfId="488"/>
    <cellStyle name="Обычный 4" xfId="489"/>
    <cellStyle name="Обычный 4 2" xfId="490"/>
    <cellStyle name="Обычный 5" xfId="491"/>
    <cellStyle name="Обычный 5 2" xfId="492"/>
    <cellStyle name="Обычный 5 3" xfId="493"/>
    <cellStyle name="Обычный 6" xfId="494"/>
    <cellStyle name="Обычный 6 2" xfId="495"/>
    <cellStyle name="Обычный 6 3" xfId="496"/>
    <cellStyle name="Обычный 7" xfId="497"/>
    <cellStyle name="Обычный 8" xfId="498"/>
    <cellStyle name="Обычный 9" xfId="499"/>
    <cellStyle name="Обычный_09_Професійний склад" xfId="500"/>
    <cellStyle name="Обычный_Форма7Н" xfId="501"/>
    <cellStyle name="Підсумок" xfId="502"/>
    <cellStyle name="Підсумок 2" xfId="503"/>
    <cellStyle name="Підсумок_П_1" xfId="504"/>
    <cellStyle name="Плохой" xfId="505"/>
    <cellStyle name="Плохой 2" xfId="506"/>
    <cellStyle name="Плохой 2 2" xfId="507"/>
    <cellStyle name="Плохой 3" xfId="508"/>
    <cellStyle name="Плохой 4" xfId="509"/>
    <cellStyle name="Плохой 5" xfId="510"/>
    <cellStyle name="Поганий" xfId="511"/>
    <cellStyle name="Поганий 2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римечание" xfId="518"/>
    <cellStyle name="Примечание 2" xfId="519"/>
    <cellStyle name="Примечание 2 2" xfId="520"/>
    <cellStyle name="Примечание 3" xfId="521"/>
    <cellStyle name="Примечание 4" xfId="522"/>
    <cellStyle name="Примечание 5" xfId="523"/>
    <cellStyle name="Примітка" xfId="524"/>
    <cellStyle name="Примітка 2" xfId="525"/>
    <cellStyle name="Примітка_П_1" xfId="526"/>
    <cellStyle name="Результат" xfId="527"/>
    <cellStyle name="Связанная ячейка" xfId="528"/>
    <cellStyle name="Связанная ячейка 2" xfId="529"/>
    <cellStyle name="Связанная ячейка 3" xfId="530"/>
    <cellStyle name="Связанная ячейка 4" xfId="531"/>
    <cellStyle name="Связанная ячейка 5" xfId="532"/>
    <cellStyle name="Середній" xfId="533"/>
    <cellStyle name="Середній 2" xfId="534"/>
    <cellStyle name="Стиль 1" xfId="535"/>
    <cellStyle name="Стиль 1 2" xfId="536"/>
    <cellStyle name="Текст попередження" xfId="537"/>
    <cellStyle name="Текст попередження 2" xfId="538"/>
    <cellStyle name="Текст пояснення" xfId="539"/>
    <cellStyle name="Текст пояснення 2" xfId="540"/>
    <cellStyle name="Текст предупреждения" xfId="541"/>
    <cellStyle name="Текст предупреждения 2" xfId="542"/>
    <cellStyle name="Текст предупреждения 3" xfId="543"/>
    <cellStyle name="Текст предупреждения 4" xfId="544"/>
    <cellStyle name="Текст предупреждения 5" xfId="545"/>
    <cellStyle name="Тысячи [0]_Анализ" xfId="546"/>
    <cellStyle name="Тысячи_Анализ" xfId="547"/>
    <cellStyle name="ФинᎰнсовый_Лист1 (3)_1" xfId="548"/>
    <cellStyle name="Хороший" xfId="549"/>
    <cellStyle name="Хороший 2" xfId="550"/>
    <cellStyle name="Хороший 2 2" xfId="551"/>
    <cellStyle name="Хороший 3" xfId="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6.xml"/><Relationship Id="rId20" Type="http://schemas.openxmlformats.org/officeDocument/2006/relationships/externalLink" Target="externalLinks/externalLink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8C-4512-AE6F-E94ABF38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50464"/>
        <c:axId val="124352000"/>
      </c:barChart>
      <c:catAx>
        <c:axId val="124350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4352000"/>
        <c:crosses val="autoZero"/>
        <c:auto val="1"/>
        <c:lblAlgn val="ctr"/>
        <c:lblOffset val="100"/>
        <c:noMultiLvlLbl val="0"/>
      </c:catAx>
      <c:valAx>
        <c:axId val="124352000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24350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'2'!$H$7:$H$15</c:f>
              <c:numCache>
                <c:formatCode>General</c:formatCode>
                <c:ptCount val="9"/>
              </c:numCache>
            </c:numRef>
          </c:cat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F59-85F2-49AE6F76A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48608"/>
        <c:axId val="124550144"/>
      </c:barChart>
      <c:catAx>
        <c:axId val="12454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4550144"/>
        <c:crosses val="autoZero"/>
        <c:auto val="1"/>
        <c:lblAlgn val="ctr"/>
        <c:lblOffset val="100"/>
        <c:noMultiLvlLbl val="0"/>
      </c:catAx>
      <c:valAx>
        <c:axId val="12455014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24548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829850472840051"/>
          <c:y val="2.2997334646776908E-2"/>
          <c:w val="0.39516370236309289"/>
          <c:h val="0.954005330706446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7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7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EE-4448-A663-7D4FF3D10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-25"/>
        <c:axId val="124824576"/>
        <c:axId val="126219008"/>
      </c:barChart>
      <c:catAx>
        <c:axId val="124824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6219008"/>
        <c:crosses val="autoZero"/>
        <c:auto val="0"/>
        <c:lblAlgn val="ctr"/>
        <c:lblOffset val="100"/>
        <c:tickLblSkip val="1"/>
        <c:noMultiLvlLbl val="0"/>
      </c:catAx>
      <c:valAx>
        <c:axId val="126219008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24824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056914198424478"/>
          <c:y val="1.5180467725749693E-2"/>
          <c:w val="0.48061058773738025"/>
          <c:h val="0.969639064548500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 '!$K$8:$K$14</c:f>
              <c:strCache>
                <c:ptCount val="7"/>
                <c:pt idx="0">
                  <c:v>Технічні службовці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Кваліфіковані робітники з інструментом</c:v>
                </c:pt>
                <c:pt idx="4">
                  <c:v>Законодавці, керівники, менеджери</c:v>
                </c:pt>
                <c:pt idx="5">
                  <c:v>Працівники сфери торгівлі та послуг</c:v>
                </c:pt>
                <c:pt idx="6">
                  <c:v>Найпростіші професії </c:v>
                </c:pt>
              </c:strCache>
            </c:strRef>
          </c:cat>
          <c:val>
            <c:numRef>
              <c:f>'8 '!$L$7:$L$15</c:f>
              <c:numCache>
                <c:formatCode>0.0</c:formatCode>
                <c:ptCount val="9"/>
                <c:pt idx="0">
                  <c:v>1.7</c:v>
                </c:pt>
                <c:pt idx="1">
                  <c:v>4.9000000000000004</c:v>
                </c:pt>
                <c:pt idx="2">
                  <c:v>9.3000000000000007</c:v>
                </c:pt>
                <c:pt idx="3">
                  <c:v>9.8000000000000007</c:v>
                </c:pt>
                <c:pt idx="4">
                  <c:v>12</c:v>
                </c:pt>
                <c:pt idx="5">
                  <c:v>12.3</c:v>
                </c:pt>
                <c:pt idx="6">
                  <c:v>13.1</c:v>
                </c:pt>
                <c:pt idx="7">
                  <c:v>15.2</c:v>
                </c:pt>
                <c:pt idx="8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82D-AA08-CADBB855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9488"/>
        <c:axId val="126241024"/>
      </c:barChart>
      <c:catAx>
        <c:axId val="126239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6241024"/>
        <c:crosses val="autoZero"/>
        <c:auto val="1"/>
        <c:lblAlgn val="ctr"/>
        <c:lblOffset val="100"/>
        <c:noMultiLvlLbl val="0"/>
      </c:catAx>
      <c:valAx>
        <c:axId val="126241024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extTo"/>
        <c:crossAx val="126239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'10'!$A$6:$A$14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'10'!$B$6:$B$14</c:f>
              <c:numCache>
                <c:formatCode>#,##0</c:formatCode>
                <c:ptCount val="9"/>
                <c:pt idx="0">
                  <c:v>172</c:v>
                </c:pt>
                <c:pt idx="1">
                  <c:v>267</c:v>
                </c:pt>
                <c:pt idx="2">
                  <c:v>221</c:v>
                </c:pt>
                <c:pt idx="3">
                  <c:v>92</c:v>
                </c:pt>
                <c:pt idx="4">
                  <c:v>401</c:v>
                </c:pt>
                <c:pt idx="5">
                  <c:v>40</c:v>
                </c:pt>
                <c:pt idx="6">
                  <c:v>647</c:v>
                </c:pt>
                <c:pt idx="7">
                  <c:v>537</c:v>
                </c:pt>
                <c:pt idx="8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D88-9DA0-C140138C40FE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'10'!$A$6:$A$14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'10'!$C$6:$C$14</c:f>
              <c:numCache>
                <c:formatCode>0</c:formatCode>
                <c:ptCount val="9"/>
                <c:pt idx="0">
                  <c:v>1044</c:v>
                </c:pt>
                <c:pt idx="1">
                  <c:v>797</c:v>
                </c:pt>
                <c:pt idx="2">
                  <c:v>804</c:v>
                </c:pt>
                <c:pt idx="3">
                  <c:v>424</c:v>
                </c:pt>
                <c:pt idx="4">
                  <c:v>1116</c:v>
                </c:pt>
                <c:pt idx="5">
                  <c:v>112</c:v>
                </c:pt>
                <c:pt idx="6">
                  <c:v>793</c:v>
                </c:pt>
                <c:pt idx="7">
                  <c:v>1802</c:v>
                </c:pt>
                <c:pt idx="8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D88-9DA0-C140138C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5808"/>
        <c:axId val="126377344"/>
      </c:barChart>
      <c:catAx>
        <c:axId val="126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6377344"/>
        <c:crosses val="autoZero"/>
        <c:auto val="1"/>
        <c:lblAlgn val="ctr"/>
        <c:lblOffset val="100"/>
        <c:noMultiLvlLbl val="0"/>
      </c:catAx>
      <c:valAx>
        <c:axId val="12637734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2637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</c:legendEntry>
      <c:layout>
        <c:manualLayout>
          <c:xMode val="edge"/>
          <c:yMode val="edge"/>
          <c:x val="5.8090013338496622E-2"/>
          <c:y val="4.3489658132356092E-2"/>
          <c:w val="0.44332053267931681"/>
          <c:h val="0.1678101322240380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200" b="1" i="0" u="none" strike="noStrike" baseline="0">
                <a:solidFill>
                  <a:srgbClr val="000000"/>
                </a:solidFill>
                <a:latin typeface="Calibri"/>
              </a:rPr>
              <a:t>Всього на 1 січня 2017 року - 9;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200" b="1" i="0" u="none" strike="noStrike" baseline="0">
                <a:solidFill>
                  <a:srgbClr val="000000"/>
                </a:solidFill>
                <a:latin typeface="Calibri"/>
              </a:rPr>
              <a:t> на 1 січня 2018 року - 9</a:t>
            </a:r>
          </a:p>
        </c:rich>
      </c:tx>
      <c:layout>
        <c:manualLayout>
          <c:xMode val="edge"/>
          <c:yMode val="edge"/>
          <c:x val="1.8460461673060098E-2"/>
          <c:y val="2.72988953303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392352595300717E-2"/>
          <c:y val="2.849712151867026E-2"/>
          <c:w val="0.9644823573777529"/>
          <c:h val="0.69121565792447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'10'!$F$4:$F$5</c:f>
              <c:strCache>
                <c:ptCount val="2"/>
                <c:pt idx="0">
                  <c:v>на 1 січня 2017 року</c:v>
                </c:pt>
                <c:pt idx="1">
                  <c:v>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'10'!$E$6:$E$14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'10'!$F$6:$F$14</c:f>
              <c:numCache>
                <c:formatCode>#,##0</c:formatCode>
                <c:ptCount val="9"/>
                <c:pt idx="0">
                  <c:v>22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35</c:v>
                </c:pt>
                <c:pt idx="6">
                  <c:v>5</c:v>
                </c:pt>
                <c:pt idx="7">
                  <c:v>11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5-4FF7-9405-4276B3320820}"/>
            </c:ext>
          </c:extLst>
        </c:ser>
        <c:ser>
          <c:idx val="1"/>
          <c:order val="1"/>
          <c:tx>
            <c:strRef>
              <c:f>'10'!$G$4:$G$5</c:f>
              <c:strCache>
                <c:ptCount val="2"/>
                <c:pt idx="0">
                  <c:v>на 1 січня 2018 року</c:v>
                </c:pt>
                <c:pt idx="1">
                  <c:v>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'10'!$E$6:$E$14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'10'!$G$6:$G$14</c:f>
              <c:numCache>
                <c:formatCode>#,##0</c:formatCode>
                <c:ptCount val="9"/>
                <c:pt idx="0">
                  <c:v>14.588235294117647</c:v>
                </c:pt>
                <c:pt idx="1">
                  <c:v>8.9433962264150946</c:v>
                </c:pt>
                <c:pt idx="2">
                  <c:v>8.4912280701754383</c:v>
                </c:pt>
                <c:pt idx="3">
                  <c:v>7.3880597014925371</c:v>
                </c:pt>
                <c:pt idx="4">
                  <c:v>7.3742331288343559</c:v>
                </c:pt>
                <c:pt idx="5">
                  <c:v>21.555555555555557</c:v>
                </c:pt>
                <c:pt idx="6">
                  <c:v>4.5702127659574465</c:v>
                </c:pt>
                <c:pt idx="7">
                  <c:v>10.260869565217391</c:v>
                </c:pt>
                <c:pt idx="8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5-4FF7-9405-4276B332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6428672"/>
        <c:axId val="126430208"/>
      </c:barChart>
      <c:catAx>
        <c:axId val="12642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26430208"/>
        <c:crosses val="autoZero"/>
        <c:auto val="1"/>
        <c:lblAlgn val="ctr"/>
        <c:lblOffset val="100"/>
        <c:noMultiLvlLbl val="0"/>
      </c:catAx>
      <c:valAx>
        <c:axId val="1264302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6428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65" workbookViewId="0"/>
  </sheetViews>
  <pageMargins left="0.7" right="0.7" top="0.75" bottom="0.75" header="0.3" footer="0.3"/>
  <pageSetup paperSize="9"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61" workbookViewId="0"/>
  </sheetViews>
  <pageMargins left="0.7" right="0.7" top="0.75" bottom="0.75" header="0.3" footer="0.3"/>
  <pageSetup paperSize="9"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2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zoomScaleSheetLayoutView="70" workbookViewId="0">
      <selection sqref="A1:G1"/>
    </sheetView>
  </sheetViews>
  <sheetFormatPr defaultColWidth="8.85546875" defaultRowHeight="12.75"/>
  <cols>
    <col min="1" max="1" width="37.140625" style="62" customWidth="1"/>
    <col min="2" max="2" width="10.7109375" style="62" customWidth="1"/>
    <col min="3" max="3" width="10.42578125" style="62" customWidth="1"/>
    <col min="4" max="4" width="13.7109375" style="62" customWidth="1"/>
    <col min="5" max="5" width="10.5703125" style="62" customWidth="1"/>
    <col min="6" max="6" width="10" style="62" customWidth="1"/>
    <col min="7" max="7" width="12.42578125" style="62" customWidth="1"/>
    <col min="8" max="8" width="39.7109375" style="23" customWidth="1"/>
    <col min="9" max="9" width="8.85546875" style="23"/>
    <col min="10" max="10" width="43" style="23" customWidth="1"/>
    <col min="11" max="16384" width="8.85546875" style="5"/>
  </cols>
  <sheetData>
    <row r="1" spans="1:12" s="1" customFormat="1" ht="20.25">
      <c r="A1" s="187" t="s">
        <v>58</v>
      </c>
      <c r="B1" s="187"/>
      <c r="C1" s="187"/>
      <c r="D1" s="187"/>
      <c r="E1" s="187"/>
      <c r="F1" s="187"/>
      <c r="G1" s="187"/>
      <c r="H1" s="15"/>
      <c r="I1" s="15"/>
      <c r="J1" s="15"/>
    </row>
    <row r="2" spans="1:12" s="1" customFormat="1" ht="19.5" customHeight="1">
      <c r="A2" s="188" t="s">
        <v>8</v>
      </c>
      <c r="B2" s="188"/>
      <c r="C2" s="188"/>
      <c r="D2" s="188"/>
      <c r="E2" s="188"/>
      <c r="F2" s="188"/>
      <c r="G2" s="188"/>
      <c r="H2" s="15"/>
      <c r="I2" s="15"/>
      <c r="J2" s="15"/>
    </row>
    <row r="3" spans="1:12" s="3" customFormat="1" ht="20.25" customHeight="1">
      <c r="A3" s="69"/>
      <c r="B3" s="69"/>
      <c r="C3" s="69"/>
      <c r="D3" s="69"/>
      <c r="E3" s="69"/>
      <c r="F3" s="69"/>
      <c r="G3" s="69"/>
      <c r="H3" s="22"/>
      <c r="I3" s="22"/>
      <c r="J3" s="22"/>
    </row>
    <row r="4" spans="1:12" s="3" customFormat="1" ht="20.25" customHeight="1">
      <c r="A4" s="189"/>
      <c r="B4" s="190" t="s">
        <v>255</v>
      </c>
      <c r="C4" s="190"/>
      <c r="D4" s="190"/>
      <c r="E4" s="190" t="s">
        <v>256</v>
      </c>
      <c r="F4" s="190"/>
      <c r="G4" s="190"/>
      <c r="H4" s="22"/>
      <c r="I4" s="22"/>
      <c r="J4" s="22"/>
    </row>
    <row r="5" spans="1:12" s="3" customFormat="1" ht="50.25" customHeight="1">
      <c r="A5" s="189"/>
      <c r="B5" s="68" t="s">
        <v>31</v>
      </c>
      <c r="C5" s="68" t="s">
        <v>64</v>
      </c>
      <c r="D5" s="70" t="s">
        <v>32</v>
      </c>
      <c r="E5" s="68" t="s">
        <v>31</v>
      </c>
      <c r="F5" s="68" t="s">
        <v>64</v>
      </c>
      <c r="G5" s="70" t="s">
        <v>32</v>
      </c>
    </row>
    <row r="6" spans="1:12" s="8" customFormat="1" ht="34.5" customHeight="1">
      <c r="A6" s="71" t="s">
        <v>33</v>
      </c>
      <c r="B6" s="66">
        <f>SUM(B7:B25)</f>
        <v>22100</v>
      </c>
      <c r="C6" s="66">
        <f>SUM(C7:C25)</f>
        <v>23784</v>
      </c>
      <c r="D6" s="72">
        <f>ROUND(C6/B6*100,1)</f>
        <v>107.6</v>
      </c>
      <c r="E6" s="66">
        <f>SUM(E7:E25)</f>
        <v>2372</v>
      </c>
      <c r="F6" s="66">
        <f>SUM(F7:F25)</f>
        <v>2693</v>
      </c>
      <c r="G6" s="73">
        <f>ROUND(F6/E6*100,1)</f>
        <v>113.5</v>
      </c>
    </row>
    <row r="7" spans="1:12" ht="57" customHeight="1">
      <c r="A7" s="74" t="s">
        <v>10</v>
      </c>
      <c r="B7" s="65">
        <v>3786</v>
      </c>
      <c r="C7" s="65">
        <v>3647</v>
      </c>
      <c r="D7" s="75">
        <f t="shared" ref="D7:D25" si="0">ROUND(C7/B7*100,1)</f>
        <v>96.3</v>
      </c>
      <c r="E7" s="76">
        <v>153</v>
      </c>
      <c r="F7" s="67">
        <v>187</v>
      </c>
      <c r="G7" s="75">
        <f t="shared" ref="G7:G25" si="1">ROUND(F7/E7*100,1)</f>
        <v>122.2</v>
      </c>
      <c r="H7" s="7"/>
      <c r="I7" s="5"/>
      <c r="J7" s="5"/>
    </row>
    <row r="8" spans="1:12" ht="43.5" customHeight="1">
      <c r="A8" s="74" t="s">
        <v>11</v>
      </c>
      <c r="B8" s="65">
        <v>220</v>
      </c>
      <c r="C8" s="65">
        <v>295</v>
      </c>
      <c r="D8" s="75">
        <f t="shared" si="0"/>
        <v>134.1</v>
      </c>
      <c r="E8" s="76">
        <v>8</v>
      </c>
      <c r="F8" s="67">
        <v>64</v>
      </c>
      <c r="G8" s="75">
        <f t="shared" si="1"/>
        <v>800</v>
      </c>
      <c r="H8" s="7"/>
      <c r="I8" s="5"/>
      <c r="J8" s="5"/>
    </row>
    <row r="9" spans="1:12" s="9" customFormat="1" ht="25.5" customHeight="1">
      <c r="A9" s="74" t="s">
        <v>12</v>
      </c>
      <c r="B9" s="65">
        <v>4226</v>
      </c>
      <c r="C9" s="65">
        <v>4868</v>
      </c>
      <c r="D9" s="75">
        <f t="shared" si="0"/>
        <v>115.2</v>
      </c>
      <c r="E9" s="76">
        <v>459</v>
      </c>
      <c r="F9" s="67">
        <v>585</v>
      </c>
      <c r="G9" s="75">
        <f t="shared" si="1"/>
        <v>127.5</v>
      </c>
      <c r="H9" s="7"/>
      <c r="J9" s="5"/>
      <c r="K9" s="5"/>
      <c r="L9" s="5"/>
    </row>
    <row r="10" spans="1:12" ht="41.25" customHeight="1">
      <c r="A10" s="74" t="s">
        <v>13</v>
      </c>
      <c r="B10" s="65">
        <v>318</v>
      </c>
      <c r="C10" s="65">
        <v>425</v>
      </c>
      <c r="D10" s="75">
        <f t="shared" si="0"/>
        <v>133.6</v>
      </c>
      <c r="E10" s="76">
        <v>53</v>
      </c>
      <c r="F10" s="67">
        <v>79</v>
      </c>
      <c r="G10" s="75">
        <f t="shared" si="1"/>
        <v>149.1</v>
      </c>
      <c r="H10" s="7"/>
      <c r="I10" s="10"/>
      <c r="J10" s="5"/>
    </row>
    <row r="11" spans="1:12" ht="37.5" customHeight="1">
      <c r="A11" s="74" t="s">
        <v>14</v>
      </c>
      <c r="B11" s="65">
        <v>227</v>
      </c>
      <c r="C11" s="65">
        <v>251</v>
      </c>
      <c r="D11" s="75">
        <f t="shared" si="0"/>
        <v>110.6</v>
      </c>
      <c r="E11" s="76">
        <v>14</v>
      </c>
      <c r="F11" s="67">
        <v>21</v>
      </c>
      <c r="G11" s="75">
        <f t="shared" si="1"/>
        <v>150</v>
      </c>
      <c r="H11" s="7"/>
      <c r="I11" s="5"/>
      <c r="J11" s="5"/>
    </row>
    <row r="12" spans="1:12" ht="25.5" customHeight="1">
      <c r="A12" s="74" t="s">
        <v>15</v>
      </c>
      <c r="B12" s="65">
        <v>1379</v>
      </c>
      <c r="C12" s="65">
        <v>1602</v>
      </c>
      <c r="D12" s="75">
        <f t="shared" si="0"/>
        <v>116.2</v>
      </c>
      <c r="E12" s="76">
        <v>156</v>
      </c>
      <c r="F12" s="67">
        <v>256</v>
      </c>
      <c r="G12" s="75">
        <f t="shared" si="1"/>
        <v>164.1</v>
      </c>
      <c r="H12" s="7"/>
      <c r="I12" s="5"/>
      <c r="J12" s="5"/>
    </row>
    <row r="13" spans="1:12" ht="54" customHeight="1">
      <c r="A13" s="74" t="s">
        <v>16</v>
      </c>
      <c r="B13" s="65">
        <v>4788</v>
      </c>
      <c r="C13" s="65">
        <v>4370</v>
      </c>
      <c r="D13" s="75">
        <f t="shared" si="0"/>
        <v>91.3</v>
      </c>
      <c r="E13" s="76">
        <v>510</v>
      </c>
      <c r="F13" s="67">
        <v>408</v>
      </c>
      <c r="G13" s="75">
        <f t="shared" si="1"/>
        <v>80</v>
      </c>
      <c r="H13" s="7"/>
      <c r="I13" s="5"/>
      <c r="J13" s="5"/>
    </row>
    <row r="14" spans="1:12" ht="35.25" customHeight="1">
      <c r="A14" s="74" t="s">
        <v>17</v>
      </c>
      <c r="B14" s="65">
        <v>1100</v>
      </c>
      <c r="C14" s="65">
        <v>1385</v>
      </c>
      <c r="D14" s="75">
        <f t="shared" si="0"/>
        <v>125.9</v>
      </c>
      <c r="E14" s="76">
        <v>312</v>
      </c>
      <c r="F14" s="67">
        <v>288</v>
      </c>
      <c r="G14" s="75">
        <f t="shared" si="1"/>
        <v>92.3</v>
      </c>
      <c r="H14" s="7"/>
      <c r="I14" s="5"/>
      <c r="J14" s="5"/>
    </row>
    <row r="15" spans="1:12" ht="40.5" customHeight="1">
      <c r="A15" s="74" t="s">
        <v>18</v>
      </c>
      <c r="B15" s="65">
        <v>842</v>
      </c>
      <c r="C15" s="65">
        <v>809</v>
      </c>
      <c r="D15" s="75">
        <f t="shared" si="0"/>
        <v>96.1</v>
      </c>
      <c r="E15" s="76">
        <v>126</v>
      </c>
      <c r="F15" s="67">
        <v>107</v>
      </c>
      <c r="G15" s="75">
        <f t="shared" si="1"/>
        <v>84.9</v>
      </c>
      <c r="H15" s="7"/>
      <c r="I15" s="5"/>
      <c r="J15" s="5"/>
    </row>
    <row r="16" spans="1:12" ht="24" customHeight="1">
      <c r="A16" s="74" t="s">
        <v>19</v>
      </c>
      <c r="B16" s="65">
        <v>174</v>
      </c>
      <c r="C16" s="65">
        <v>355</v>
      </c>
      <c r="D16" s="75">
        <f t="shared" si="0"/>
        <v>204</v>
      </c>
      <c r="E16" s="76">
        <v>13</v>
      </c>
      <c r="F16" s="67">
        <v>24</v>
      </c>
      <c r="G16" s="75">
        <f t="shared" si="1"/>
        <v>184.6</v>
      </c>
      <c r="H16" s="7"/>
      <c r="I16" s="5"/>
      <c r="J16" s="5"/>
    </row>
    <row r="17" spans="1:10" ht="24" customHeight="1">
      <c r="A17" s="74" t="s">
        <v>20</v>
      </c>
      <c r="B17" s="65">
        <v>73</v>
      </c>
      <c r="C17" s="65">
        <v>116</v>
      </c>
      <c r="D17" s="75">
        <f t="shared" si="0"/>
        <v>158.9</v>
      </c>
      <c r="E17" s="76">
        <v>26</v>
      </c>
      <c r="F17" s="67">
        <v>48</v>
      </c>
      <c r="G17" s="75">
        <f t="shared" si="1"/>
        <v>184.6</v>
      </c>
      <c r="H17" s="7"/>
      <c r="I17" s="5"/>
      <c r="J17" s="5"/>
    </row>
    <row r="18" spans="1:10" ht="24" customHeight="1">
      <c r="A18" s="74" t="s">
        <v>21</v>
      </c>
      <c r="B18" s="65">
        <v>239</v>
      </c>
      <c r="C18" s="65">
        <v>235</v>
      </c>
      <c r="D18" s="75">
        <f t="shared" si="0"/>
        <v>98.3</v>
      </c>
      <c r="E18" s="76">
        <v>30</v>
      </c>
      <c r="F18" s="67">
        <v>58</v>
      </c>
      <c r="G18" s="75">
        <f t="shared" si="1"/>
        <v>193.3</v>
      </c>
      <c r="H18" s="7"/>
      <c r="I18" s="5"/>
      <c r="J18" s="5"/>
    </row>
    <row r="19" spans="1:10" ht="38.25" customHeight="1">
      <c r="A19" s="74" t="s">
        <v>22</v>
      </c>
      <c r="B19" s="65">
        <v>252</v>
      </c>
      <c r="C19" s="65">
        <v>324</v>
      </c>
      <c r="D19" s="75">
        <f t="shared" si="0"/>
        <v>128.6</v>
      </c>
      <c r="E19" s="76">
        <v>34</v>
      </c>
      <c r="F19" s="67">
        <v>52</v>
      </c>
      <c r="G19" s="75">
        <f t="shared" si="1"/>
        <v>152.9</v>
      </c>
      <c r="H19" s="7"/>
      <c r="I19" s="5"/>
      <c r="J19" s="5"/>
    </row>
    <row r="20" spans="1:10" ht="41.25" customHeight="1">
      <c r="A20" s="74" t="s">
        <v>23</v>
      </c>
      <c r="B20" s="65">
        <v>626</v>
      </c>
      <c r="C20" s="65">
        <v>804</v>
      </c>
      <c r="D20" s="75">
        <f t="shared" si="0"/>
        <v>128.4</v>
      </c>
      <c r="E20" s="76">
        <v>132</v>
      </c>
      <c r="F20" s="67">
        <v>107</v>
      </c>
      <c r="G20" s="75">
        <f t="shared" si="1"/>
        <v>81.099999999999994</v>
      </c>
      <c r="H20" s="7"/>
      <c r="I20" s="5"/>
      <c r="J20" s="5"/>
    </row>
    <row r="21" spans="1:10" ht="42.75" customHeight="1">
      <c r="A21" s="74" t="s">
        <v>24</v>
      </c>
      <c r="B21" s="65">
        <v>1345</v>
      </c>
      <c r="C21" s="65">
        <v>1588</v>
      </c>
      <c r="D21" s="75">
        <f t="shared" si="0"/>
        <v>118.1</v>
      </c>
      <c r="E21" s="76">
        <v>130</v>
      </c>
      <c r="F21" s="67">
        <v>120</v>
      </c>
      <c r="G21" s="75">
        <f t="shared" si="1"/>
        <v>92.3</v>
      </c>
      <c r="H21" s="7"/>
      <c r="I21" s="5"/>
      <c r="J21" s="5"/>
    </row>
    <row r="22" spans="1:10" ht="24" customHeight="1">
      <c r="A22" s="74" t="s">
        <v>25</v>
      </c>
      <c r="B22" s="65">
        <v>869</v>
      </c>
      <c r="C22" s="65">
        <v>1113</v>
      </c>
      <c r="D22" s="75">
        <f t="shared" si="0"/>
        <v>128.1</v>
      </c>
      <c r="E22" s="76">
        <v>38</v>
      </c>
      <c r="F22" s="67">
        <v>59</v>
      </c>
      <c r="G22" s="75">
        <f t="shared" si="1"/>
        <v>155.30000000000001</v>
      </c>
      <c r="H22" s="7"/>
      <c r="I22" s="5"/>
      <c r="J22" s="5"/>
    </row>
    <row r="23" spans="1:10" ht="42.75" customHeight="1">
      <c r="A23" s="74" t="s">
        <v>26</v>
      </c>
      <c r="B23" s="65">
        <v>1076</v>
      </c>
      <c r="C23" s="65">
        <v>1097</v>
      </c>
      <c r="D23" s="75">
        <f t="shared" si="0"/>
        <v>102</v>
      </c>
      <c r="E23" s="76">
        <v>83</v>
      </c>
      <c r="F23" s="67">
        <v>137</v>
      </c>
      <c r="G23" s="75">
        <f t="shared" si="1"/>
        <v>165.1</v>
      </c>
      <c r="H23" s="7"/>
      <c r="I23" s="5"/>
      <c r="J23" s="5"/>
    </row>
    <row r="24" spans="1:10" ht="36.75" customHeight="1">
      <c r="A24" s="74" t="s">
        <v>27</v>
      </c>
      <c r="B24" s="65">
        <v>274</v>
      </c>
      <c r="C24" s="65">
        <v>283</v>
      </c>
      <c r="D24" s="75">
        <f t="shared" si="0"/>
        <v>103.3</v>
      </c>
      <c r="E24" s="76">
        <v>49</v>
      </c>
      <c r="F24" s="67">
        <v>58</v>
      </c>
      <c r="G24" s="75">
        <f t="shared" si="1"/>
        <v>118.4</v>
      </c>
      <c r="H24" s="7"/>
      <c r="I24" s="5"/>
      <c r="J24" s="5"/>
    </row>
    <row r="25" spans="1:10" ht="27.75" customHeight="1">
      <c r="A25" s="74" t="s">
        <v>28</v>
      </c>
      <c r="B25" s="65">
        <v>286</v>
      </c>
      <c r="C25" s="65">
        <v>217</v>
      </c>
      <c r="D25" s="75">
        <f t="shared" si="0"/>
        <v>75.900000000000006</v>
      </c>
      <c r="E25" s="76">
        <v>46</v>
      </c>
      <c r="F25" s="67">
        <v>35</v>
      </c>
      <c r="G25" s="75">
        <f t="shared" si="1"/>
        <v>76.099999999999994</v>
      </c>
      <c r="H25" s="7"/>
      <c r="I25" s="5"/>
      <c r="J25" s="9"/>
    </row>
    <row r="26" spans="1:10">
      <c r="A26" s="61"/>
      <c r="B26" s="61"/>
      <c r="C26" s="61"/>
      <c r="D26" s="61"/>
      <c r="E26" s="61"/>
      <c r="F26" s="61"/>
      <c r="G26" s="61"/>
      <c r="H26" s="5"/>
      <c r="I26" s="5"/>
      <c r="J26" s="5"/>
    </row>
    <row r="27" spans="1:10">
      <c r="A27" s="61"/>
      <c r="B27" s="61"/>
      <c r="C27" s="61"/>
      <c r="D27" s="61"/>
      <c r="E27" s="61"/>
      <c r="F27" s="61"/>
      <c r="G27" s="61"/>
      <c r="H27" s="5"/>
      <c r="I27" s="5"/>
      <c r="J27" s="5"/>
    </row>
    <row r="28" spans="1:10">
      <c r="A28" s="61"/>
      <c r="B28" s="61"/>
      <c r="C28" s="61"/>
      <c r="D28" s="61"/>
      <c r="E28" s="61"/>
      <c r="F28" s="61"/>
      <c r="G28" s="61"/>
    </row>
  </sheetData>
  <sortState ref="J7:K25">
    <sortCondition ref="K7:K25"/>
  </sortState>
  <mergeCells count="5">
    <mergeCell ref="A1:G1"/>
    <mergeCell ref="A2:G2"/>
    <mergeCell ref="A4:A5"/>
    <mergeCell ref="B4:D4"/>
    <mergeCell ref="E4:G4"/>
  </mergeCells>
  <printOptions horizontalCentered="1"/>
  <pageMargins left="0.19685039370078741" right="0" top="0.70866141732283472" bottom="0.39370078740157483" header="0" footer="0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0"/>
  <sheetViews>
    <sheetView topLeftCell="A13" zoomScale="75" zoomScaleNormal="75" zoomScaleSheetLayoutView="70" workbookViewId="0">
      <selection activeCell="B3" sqref="B3:B4"/>
    </sheetView>
  </sheetViews>
  <sheetFormatPr defaultColWidth="8.85546875" defaultRowHeight="12.75"/>
  <cols>
    <col min="1" max="1" width="52.85546875" style="62" customWidth="1"/>
    <col min="2" max="2" width="24" style="62" customWidth="1"/>
    <col min="3" max="3" width="23.42578125" style="62" customWidth="1"/>
    <col min="4" max="4" width="21.5703125" style="62" customWidth="1"/>
    <col min="5" max="5" width="8.85546875" style="17"/>
    <col min="6" max="6" width="10.85546875" style="17" bestFit="1" customWidth="1"/>
    <col min="7" max="7" width="8.85546875" style="17"/>
    <col min="8" max="12" width="8.85546875" style="44"/>
    <col min="13" max="13" width="25.42578125" style="44" customWidth="1"/>
    <col min="14" max="16384" width="8.85546875" style="44"/>
  </cols>
  <sheetData>
    <row r="1" spans="1:17" s="45" customFormat="1" ht="49.5" customHeight="1">
      <c r="A1" s="226" t="s">
        <v>257</v>
      </c>
      <c r="B1" s="226"/>
      <c r="C1" s="226"/>
      <c r="D1" s="226"/>
      <c r="E1" s="15"/>
      <c r="F1" s="15"/>
      <c r="G1" s="15"/>
    </row>
    <row r="2" spans="1:17" s="45" customFormat="1" ht="12.75" customHeight="1">
      <c r="A2" s="55"/>
      <c r="B2" s="55"/>
      <c r="C2" s="55"/>
      <c r="D2" s="55"/>
      <c r="E2" s="15"/>
      <c r="F2" s="15"/>
      <c r="G2" s="15"/>
    </row>
    <row r="3" spans="1:17" s="46" customFormat="1" ht="25.5" customHeight="1">
      <c r="A3" s="189"/>
      <c r="B3" s="227" t="s">
        <v>40</v>
      </c>
      <c r="C3" s="227" t="s">
        <v>41</v>
      </c>
      <c r="D3" s="227" t="s">
        <v>59</v>
      </c>
      <c r="E3" s="16"/>
      <c r="F3" s="16"/>
      <c r="G3" s="16"/>
    </row>
    <row r="4" spans="1:17" s="46" customFormat="1" ht="82.5" customHeight="1">
      <c r="A4" s="189"/>
      <c r="B4" s="227"/>
      <c r="C4" s="227"/>
      <c r="D4" s="227"/>
      <c r="E4" s="16"/>
      <c r="F4" s="16" t="s">
        <v>63</v>
      </c>
      <c r="G4" s="16" t="s">
        <v>62</v>
      </c>
      <c r="I4" s="170" t="s">
        <v>31</v>
      </c>
      <c r="J4" s="170" t="s">
        <v>31</v>
      </c>
      <c r="K4" s="170"/>
      <c r="L4" s="170"/>
      <c r="M4" s="171"/>
      <c r="N4" s="171"/>
      <c r="O4" s="171"/>
      <c r="P4" s="171"/>
    </row>
    <row r="5" spans="1:17" s="53" customFormat="1" ht="34.5" customHeight="1">
      <c r="A5" s="56" t="s">
        <v>33</v>
      </c>
      <c r="B5" s="57">
        <f>SUM(B6:B14)</f>
        <v>2693</v>
      </c>
      <c r="C5" s="57">
        <f>SUM(C6:C14)</f>
        <v>8079</v>
      </c>
      <c r="D5" s="169">
        <f>ROUND(C5/B5,0)</f>
        <v>3</v>
      </c>
      <c r="E5" s="18"/>
      <c r="F5" s="63">
        <v>9</v>
      </c>
      <c r="G5" s="64">
        <v>8.858653846153846</v>
      </c>
      <c r="I5" s="172">
        <v>2372</v>
      </c>
      <c r="J5" s="172">
        <v>8871</v>
      </c>
      <c r="K5" s="173">
        <f>ROUND(J5/I5,0)</f>
        <v>4</v>
      </c>
      <c r="L5" s="172"/>
      <c r="M5" s="174"/>
      <c r="N5" s="170" t="s">
        <v>309</v>
      </c>
      <c r="O5" s="170" t="s">
        <v>310</v>
      </c>
      <c r="P5" s="174"/>
    </row>
    <row r="6" spans="1:17" ht="51" customHeight="1">
      <c r="A6" s="58" t="s">
        <v>35</v>
      </c>
      <c r="B6" s="81">
        <f>'2'!F7</f>
        <v>172</v>
      </c>
      <c r="C6" s="60">
        <f>'8 '!F7</f>
        <v>1044</v>
      </c>
      <c r="D6" s="169">
        <f t="shared" ref="D6:D14" si="0">ROUND(C6/B6,0)</f>
        <v>6</v>
      </c>
      <c r="E6" s="21" t="s">
        <v>35</v>
      </c>
      <c r="F6" s="63">
        <v>22</v>
      </c>
      <c r="G6" s="64">
        <v>14.588235294117647</v>
      </c>
      <c r="I6" s="170">
        <v>170</v>
      </c>
      <c r="J6" s="175">
        <v>1308</v>
      </c>
      <c r="K6" s="173">
        <f t="shared" ref="K6:K14" si="1">ROUND(J6/I6,0)</f>
        <v>8</v>
      </c>
      <c r="L6" s="170"/>
      <c r="M6" s="174" t="s">
        <v>305</v>
      </c>
      <c r="N6" s="173">
        <v>8</v>
      </c>
      <c r="O6" s="184">
        <v>6</v>
      </c>
      <c r="P6" s="176"/>
    </row>
    <row r="7" spans="1:17" ht="35.25" customHeight="1">
      <c r="A7" s="58" t="s">
        <v>3</v>
      </c>
      <c r="B7" s="81">
        <f>'2'!F8</f>
        <v>267</v>
      </c>
      <c r="C7" s="60">
        <f>'8 '!F8</f>
        <v>797</v>
      </c>
      <c r="D7" s="169">
        <f t="shared" si="0"/>
        <v>3</v>
      </c>
      <c r="E7" s="21" t="s">
        <v>3</v>
      </c>
      <c r="F7" s="63">
        <v>9</v>
      </c>
      <c r="G7" s="64">
        <v>8.9433962264150946</v>
      </c>
      <c r="I7" s="170">
        <v>172</v>
      </c>
      <c r="J7" s="175">
        <v>776</v>
      </c>
      <c r="K7" s="173">
        <f t="shared" si="1"/>
        <v>5</v>
      </c>
      <c r="L7" s="170"/>
      <c r="M7" s="176" t="s">
        <v>3</v>
      </c>
      <c r="N7" s="173">
        <v>5</v>
      </c>
      <c r="O7" s="184">
        <v>3</v>
      </c>
      <c r="P7" s="176"/>
    </row>
    <row r="8" spans="1:17" s="49" customFormat="1" ht="25.5" customHeight="1">
      <c r="A8" s="58" t="s">
        <v>2</v>
      </c>
      <c r="B8" s="81">
        <f>'2'!F9</f>
        <v>221</v>
      </c>
      <c r="C8" s="60">
        <f>'8 '!F9</f>
        <v>804</v>
      </c>
      <c r="D8" s="169">
        <f t="shared" si="0"/>
        <v>4</v>
      </c>
      <c r="E8" s="21" t="s">
        <v>2</v>
      </c>
      <c r="F8" s="63">
        <v>11</v>
      </c>
      <c r="G8" s="64">
        <v>8.4912280701754383</v>
      </c>
      <c r="H8" s="44"/>
      <c r="I8" s="172">
        <v>148</v>
      </c>
      <c r="J8" s="175">
        <v>862</v>
      </c>
      <c r="K8" s="173">
        <f t="shared" si="1"/>
        <v>6</v>
      </c>
      <c r="L8" s="172"/>
      <c r="M8" s="176" t="s">
        <v>2</v>
      </c>
      <c r="N8" s="173">
        <v>6</v>
      </c>
      <c r="O8" s="184">
        <v>4</v>
      </c>
      <c r="P8" s="177"/>
    </row>
    <row r="9" spans="1:17" ht="36.75" customHeight="1">
      <c r="A9" s="58" t="s">
        <v>1</v>
      </c>
      <c r="B9" s="81">
        <f>'2'!F10</f>
        <v>92</v>
      </c>
      <c r="C9" s="60">
        <f>'8 '!F10</f>
        <v>424</v>
      </c>
      <c r="D9" s="169">
        <f t="shared" si="0"/>
        <v>5</v>
      </c>
      <c r="E9" s="21" t="s">
        <v>1</v>
      </c>
      <c r="F9" s="63">
        <v>8</v>
      </c>
      <c r="G9" s="64">
        <v>7.3880597014925371</v>
      </c>
      <c r="I9" s="170">
        <v>113</v>
      </c>
      <c r="J9" s="175">
        <v>434</v>
      </c>
      <c r="K9" s="173">
        <f t="shared" si="1"/>
        <v>4</v>
      </c>
      <c r="L9" s="170"/>
      <c r="M9" s="177" t="s">
        <v>1</v>
      </c>
      <c r="N9" s="173">
        <v>4</v>
      </c>
      <c r="O9" s="184">
        <v>5</v>
      </c>
      <c r="P9" s="176"/>
    </row>
    <row r="10" spans="1:17" ht="28.5" customHeight="1">
      <c r="A10" s="58" t="s">
        <v>5</v>
      </c>
      <c r="B10" s="81">
        <f>'2'!F11</f>
        <v>401</v>
      </c>
      <c r="C10" s="60">
        <f>'8 '!F11</f>
        <v>1116</v>
      </c>
      <c r="D10" s="169">
        <f t="shared" si="0"/>
        <v>3</v>
      </c>
      <c r="E10" s="21" t="s">
        <v>5</v>
      </c>
      <c r="F10" s="63">
        <v>5</v>
      </c>
      <c r="G10" s="64">
        <v>7.3742331288343559</v>
      </c>
      <c r="I10" s="170">
        <v>490</v>
      </c>
      <c r="J10" s="175">
        <v>1158</v>
      </c>
      <c r="K10" s="173">
        <f t="shared" si="1"/>
        <v>2</v>
      </c>
      <c r="L10" s="170"/>
      <c r="M10" s="176" t="s">
        <v>5</v>
      </c>
      <c r="N10" s="173">
        <v>2</v>
      </c>
      <c r="O10" s="184">
        <v>3</v>
      </c>
      <c r="P10" s="176"/>
    </row>
    <row r="11" spans="1:17" ht="59.25" customHeight="1">
      <c r="A11" s="58" t="s">
        <v>30</v>
      </c>
      <c r="B11" s="81">
        <f>'2'!F12</f>
        <v>40</v>
      </c>
      <c r="C11" s="60">
        <f>'8 '!F12</f>
        <v>112</v>
      </c>
      <c r="D11" s="169">
        <f t="shared" si="0"/>
        <v>3</v>
      </c>
      <c r="E11" s="21" t="s">
        <v>30</v>
      </c>
      <c r="F11" s="63">
        <v>35</v>
      </c>
      <c r="G11" s="64">
        <v>21.555555555555557</v>
      </c>
      <c r="I11" s="170">
        <v>14</v>
      </c>
      <c r="J11" s="175">
        <v>136</v>
      </c>
      <c r="K11" s="173">
        <f t="shared" si="1"/>
        <v>10</v>
      </c>
      <c r="L11" s="170"/>
      <c r="M11" s="176" t="s">
        <v>308</v>
      </c>
      <c r="N11" s="173">
        <v>10</v>
      </c>
      <c r="O11" s="184">
        <v>3</v>
      </c>
      <c r="P11" s="176"/>
    </row>
    <row r="12" spans="1:17" ht="33.75" customHeight="1">
      <c r="A12" s="58" t="s">
        <v>6</v>
      </c>
      <c r="B12" s="81">
        <f>'2'!F13</f>
        <v>647</v>
      </c>
      <c r="C12" s="60">
        <f>'8 '!F13</f>
        <v>793</v>
      </c>
      <c r="D12" s="169">
        <f t="shared" si="0"/>
        <v>1</v>
      </c>
      <c r="E12" s="21" t="s">
        <v>6</v>
      </c>
      <c r="F12" s="63">
        <v>5</v>
      </c>
      <c r="G12" s="64">
        <v>4.5702127659574465</v>
      </c>
      <c r="I12" s="170">
        <v>590</v>
      </c>
      <c r="J12" s="175">
        <v>937</v>
      </c>
      <c r="K12" s="173">
        <f t="shared" si="1"/>
        <v>2</v>
      </c>
      <c r="L12" s="170"/>
      <c r="M12" s="176" t="s">
        <v>6</v>
      </c>
      <c r="N12" s="173">
        <v>2</v>
      </c>
      <c r="O12" s="184">
        <v>1</v>
      </c>
      <c r="P12" s="176"/>
      <c r="Q12" s="54"/>
    </row>
    <row r="13" spans="1:17" ht="75" customHeight="1">
      <c r="A13" s="58" t="s">
        <v>7</v>
      </c>
      <c r="B13" s="81">
        <f>'2'!F14</f>
        <v>537</v>
      </c>
      <c r="C13" s="60">
        <f>'8 '!F14</f>
        <v>1802</v>
      </c>
      <c r="D13" s="169">
        <f t="shared" si="0"/>
        <v>3</v>
      </c>
      <c r="E13" s="21" t="s">
        <v>7</v>
      </c>
      <c r="F13" s="63">
        <v>11</v>
      </c>
      <c r="G13" s="64">
        <v>10.260869565217391</v>
      </c>
      <c r="I13" s="170">
        <v>370</v>
      </c>
      <c r="J13" s="175">
        <v>1841</v>
      </c>
      <c r="K13" s="173">
        <f t="shared" si="1"/>
        <v>5</v>
      </c>
      <c r="L13" s="170"/>
      <c r="M13" s="176" t="s">
        <v>307</v>
      </c>
      <c r="N13" s="173">
        <v>5</v>
      </c>
      <c r="O13" s="184">
        <v>3</v>
      </c>
      <c r="P13" s="176"/>
      <c r="Q13" s="54"/>
    </row>
    <row r="14" spans="1:17" ht="40.5" customHeight="1">
      <c r="A14" s="58" t="s">
        <v>36</v>
      </c>
      <c r="B14" s="81">
        <f>'2'!F15</f>
        <v>316</v>
      </c>
      <c r="C14" s="60">
        <f>'8 '!F15</f>
        <v>1187</v>
      </c>
      <c r="D14" s="169">
        <f t="shared" si="0"/>
        <v>4</v>
      </c>
      <c r="E14" s="21" t="s">
        <v>36</v>
      </c>
      <c r="F14" s="63">
        <v>19</v>
      </c>
      <c r="G14" s="64">
        <v>14.4</v>
      </c>
      <c r="I14" s="170">
        <v>305</v>
      </c>
      <c r="J14" s="175">
        <v>1419</v>
      </c>
      <c r="K14" s="173">
        <f t="shared" si="1"/>
        <v>5</v>
      </c>
      <c r="L14" s="170"/>
      <c r="M14" s="176" t="s">
        <v>36</v>
      </c>
      <c r="N14" s="173">
        <v>5</v>
      </c>
      <c r="O14" s="184">
        <v>4</v>
      </c>
      <c r="P14" s="176"/>
      <c r="Q14" s="54"/>
    </row>
    <row r="15" spans="1:17">
      <c r="A15" s="61"/>
      <c r="B15" s="61"/>
      <c r="C15" s="61"/>
      <c r="Q15" s="54"/>
    </row>
    <row r="16" spans="1:17">
      <c r="A16" s="61"/>
      <c r="B16" s="61"/>
      <c r="C16" s="61"/>
      <c r="Q16" s="54"/>
    </row>
    <row r="17" spans="17:17">
      <c r="Q17" s="54"/>
    </row>
    <row r="18" spans="17:17">
      <c r="Q18" s="54"/>
    </row>
    <row r="19" spans="17:17">
      <c r="Q19" s="54"/>
    </row>
    <row r="20" spans="17:17">
      <c r="Q20" s="54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5" zoomScaleNormal="75" zoomScaleSheetLayoutView="70" workbookViewId="0">
      <selection activeCell="I2" sqref="I2"/>
    </sheetView>
  </sheetViews>
  <sheetFormatPr defaultColWidth="8.85546875" defaultRowHeight="12.75"/>
  <cols>
    <col min="1" max="1" width="52.85546875" style="62" customWidth="1"/>
    <col min="2" max="2" width="12.85546875" style="62" customWidth="1"/>
    <col min="3" max="3" width="12.5703125" style="62" customWidth="1"/>
    <col min="4" max="4" width="14" style="62" customWidth="1"/>
    <col min="5" max="5" width="10.7109375" style="62" customWidth="1"/>
    <col min="6" max="6" width="11.85546875" style="62" customWidth="1"/>
    <col min="7" max="7" width="14.5703125" style="62" customWidth="1"/>
    <col min="8" max="8" width="25.85546875" style="17" customWidth="1"/>
    <col min="9" max="9" width="46.140625" style="5" customWidth="1"/>
    <col min="10" max="16384" width="8.85546875" style="5"/>
  </cols>
  <sheetData>
    <row r="1" spans="1:18" s="1" customFormat="1" ht="25.5" customHeight="1">
      <c r="A1" s="191" t="s">
        <v>58</v>
      </c>
      <c r="B1" s="191"/>
      <c r="C1" s="191"/>
      <c r="D1" s="191"/>
      <c r="E1" s="191"/>
      <c r="F1" s="191"/>
      <c r="G1" s="191"/>
      <c r="H1" s="15"/>
    </row>
    <row r="2" spans="1:18" s="1" customFormat="1" ht="19.5" customHeight="1">
      <c r="A2" s="192" t="s">
        <v>34</v>
      </c>
      <c r="B2" s="192"/>
      <c r="C2" s="192"/>
      <c r="D2" s="192"/>
      <c r="E2" s="192"/>
      <c r="F2" s="192"/>
      <c r="G2" s="192"/>
      <c r="H2" s="15"/>
    </row>
    <row r="3" spans="1:18" s="3" customFormat="1" ht="20.25" customHeight="1">
      <c r="A3" s="69"/>
      <c r="B3" s="69"/>
      <c r="C3" s="69"/>
      <c r="D3" s="69"/>
      <c r="E3" s="69"/>
      <c r="F3" s="69"/>
      <c r="G3" s="82"/>
      <c r="H3" s="16"/>
    </row>
    <row r="4" spans="1:18" s="3" customFormat="1" ht="25.5" customHeight="1">
      <c r="A4" s="189"/>
      <c r="B4" s="190" t="s">
        <v>255</v>
      </c>
      <c r="C4" s="190"/>
      <c r="D4" s="190"/>
      <c r="E4" s="190" t="s">
        <v>256</v>
      </c>
      <c r="F4" s="190"/>
      <c r="G4" s="190"/>
      <c r="H4" s="16"/>
    </row>
    <row r="5" spans="1:18" s="3" customFormat="1" ht="60.75" customHeight="1">
      <c r="A5" s="189"/>
      <c r="B5" s="83" t="s">
        <v>31</v>
      </c>
      <c r="C5" s="83" t="s">
        <v>64</v>
      </c>
      <c r="D5" s="68" t="s">
        <v>32</v>
      </c>
      <c r="E5" s="83" t="s">
        <v>31</v>
      </c>
      <c r="F5" s="83" t="s">
        <v>64</v>
      </c>
      <c r="G5" s="70" t="s">
        <v>32</v>
      </c>
      <c r="H5" s="16"/>
    </row>
    <row r="6" spans="1:18" s="32" customFormat="1" ht="34.5" customHeight="1">
      <c r="A6" s="84" t="s">
        <v>33</v>
      </c>
      <c r="B6" s="77">
        <f>SUM(B7:B15)</f>
        <v>22100</v>
      </c>
      <c r="C6" s="77">
        <f>SUM(C7:C15)</f>
        <v>23784</v>
      </c>
      <c r="D6" s="85">
        <f>ROUND(C6/B6*100,1)</f>
        <v>107.6</v>
      </c>
      <c r="E6" s="77">
        <f>SUM(E7:E15)</f>
        <v>2372</v>
      </c>
      <c r="F6" s="77">
        <f>SUM(F7:F15)</f>
        <v>2693</v>
      </c>
      <c r="G6" s="79">
        <f>ROUND(F6/E6*100,1)</f>
        <v>113.5</v>
      </c>
      <c r="H6" s="31"/>
      <c r="I6" s="178"/>
      <c r="J6" s="178"/>
      <c r="K6" s="178"/>
      <c r="L6" s="178"/>
      <c r="M6" s="178"/>
      <c r="N6" s="178"/>
    </row>
    <row r="7" spans="1:18" ht="57.75" customHeight="1">
      <c r="A7" s="58" t="s">
        <v>35</v>
      </c>
      <c r="B7" s="59">
        <v>1711</v>
      </c>
      <c r="C7" s="81">
        <v>1833</v>
      </c>
      <c r="D7" s="86">
        <f t="shared" ref="D7:D15" si="0">ROUND(C7/B7*100,1)</f>
        <v>107.1</v>
      </c>
      <c r="E7" s="78">
        <v>170</v>
      </c>
      <c r="F7" s="78">
        <v>172</v>
      </c>
      <c r="G7" s="80">
        <f t="shared" ref="G7:G15" si="1">ROUND(F7/E7*100,1)</f>
        <v>101.2</v>
      </c>
      <c r="H7" s="21"/>
      <c r="I7" s="179" t="s">
        <v>306</v>
      </c>
      <c r="J7" s="180">
        <v>1.3</v>
      </c>
      <c r="K7" s="181">
        <v>1833</v>
      </c>
      <c r="L7" s="176">
        <f>K7/23784*100</f>
        <v>7.7068617558022208</v>
      </c>
      <c r="M7" s="176"/>
      <c r="N7" s="176"/>
    </row>
    <row r="8" spans="1:18" ht="35.25" customHeight="1">
      <c r="A8" s="58" t="s">
        <v>3</v>
      </c>
      <c r="B8" s="59">
        <v>1687</v>
      </c>
      <c r="C8" s="81">
        <v>2073</v>
      </c>
      <c r="D8" s="86">
        <f t="shared" si="0"/>
        <v>122.9</v>
      </c>
      <c r="E8" s="59">
        <v>172</v>
      </c>
      <c r="F8" s="78">
        <v>267</v>
      </c>
      <c r="G8" s="80">
        <f t="shared" si="1"/>
        <v>155.19999999999999</v>
      </c>
      <c r="H8" s="21"/>
      <c r="I8" s="179" t="s">
        <v>1</v>
      </c>
      <c r="J8" s="180">
        <v>4</v>
      </c>
      <c r="K8" s="181">
        <v>2073</v>
      </c>
      <c r="L8" s="176">
        <f t="shared" ref="L8:L15" si="2">K8/23784*100</f>
        <v>8.715943491422804</v>
      </c>
      <c r="M8" s="176"/>
      <c r="N8" s="176"/>
    </row>
    <row r="9" spans="1:18" s="9" customFormat="1" ht="25.5" customHeight="1">
      <c r="A9" s="58" t="s">
        <v>2</v>
      </c>
      <c r="B9" s="59">
        <v>1690</v>
      </c>
      <c r="C9" s="81">
        <v>1990</v>
      </c>
      <c r="D9" s="86">
        <f t="shared" si="0"/>
        <v>117.8</v>
      </c>
      <c r="E9" s="59">
        <v>148</v>
      </c>
      <c r="F9" s="78">
        <v>221</v>
      </c>
      <c r="G9" s="80">
        <f t="shared" si="1"/>
        <v>149.30000000000001</v>
      </c>
      <c r="H9" s="21"/>
      <c r="I9" s="179" t="s">
        <v>305</v>
      </c>
      <c r="J9" s="180">
        <v>7.7</v>
      </c>
      <c r="K9" s="181">
        <v>1990</v>
      </c>
      <c r="L9" s="176">
        <f t="shared" si="2"/>
        <v>8.3669693911873519</v>
      </c>
      <c r="M9" s="177"/>
      <c r="N9" s="177"/>
    </row>
    <row r="10" spans="1:18" ht="36.75" customHeight="1">
      <c r="A10" s="58" t="s">
        <v>1</v>
      </c>
      <c r="B10" s="59">
        <v>869</v>
      </c>
      <c r="C10" s="81">
        <v>953</v>
      </c>
      <c r="D10" s="86">
        <f t="shared" si="0"/>
        <v>109.7</v>
      </c>
      <c r="E10" s="59">
        <v>113</v>
      </c>
      <c r="F10" s="78">
        <v>92</v>
      </c>
      <c r="G10" s="80">
        <f t="shared" si="1"/>
        <v>81.400000000000006</v>
      </c>
      <c r="H10" s="21"/>
      <c r="I10" s="179" t="s">
        <v>2</v>
      </c>
      <c r="J10" s="180">
        <v>8.4</v>
      </c>
      <c r="K10" s="181">
        <v>953</v>
      </c>
      <c r="L10" s="176">
        <f t="shared" si="2"/>
        <v>4.0068953918600743</v>
      </c>
      <c r="M10" s="176"/>
      <c r="N10" s="176"/>
    </row>
    <row r="11" spans="1:18" ht="35.25" customHeight="1">
      <c r="A11" s="58" t="s">
        <v>5</v>
      </c>
      <c r="B11" s="59">
        <v>4297</v>
      </c>
      <c r="C11" s="81">
        <v>3606</v>
      </c>
      <c r="D11" s="86">
        <f t="shared" si="0"/>
        <v>83.9</v>
      </c>
      <c r="E11" s="59">
        <v>490</v>
      </c>
      <c r="F11" s="78">
        <v>401</v>
      </c>
      <c r="G11" s="80">
        <f t="shared" si="1"/>
        <v>81.8</v>
      </c>
      <c r="H11" s="21"/>
      <c r="I11" s="179" t="s">
        <v>3</v>
      </c>
      <c r="J11" s="180">
        <v>8.6999999999999993</v>
      </c>
      <c r="K11" s="181">
        <v>3606</v>
      </c>
      <c r="L11" s="176">
        <f t="shared" si="2"/>
        <v>15.161453077699294</v>
      </c>
      <c r="M11" s="176"/>
      <c r="N11" s="176"/>
    </row>
    <row r="12" spans="1:18" ht="59.25" customHeight="1">
      <c r="A12" s="58" t="s">
        <v>30</v>
      </c>
      <c r="B12" s="59">
        <v>354</v>
      </c>
      <c r="C12" s="81">
        <v>321</v>
      </c>
      <c r="D12" s="86">
        <f t="shared" si="0"/>
        <v>90.7</v>
      </c>
      <c r="E12" s="59">
        <v>14</v>
      </c>
      <c r="F12" s="78">
        <v>40</v>
      </c>
      <c r="G12" s="80">
        <f t="shared" si="1"/>
        <v>285.7</v>
      </c>
      <c r="H12" s="21"/>
      <c r="I12" s="179" t="s">
        <v>5</v>
      </c>
      <c r="J12" s="180">
        <v>15.2</v>
      </c>
      <c r="K12" s="181">
        <v>321</v>
      </c>
      <c r="L12" s="176">
        <f t="shared" si="2"/>
        <v>1.3496468213925328</v>
      </c>
      <c r="M12" s="176"/>
      <c r="N12" s="176"/>
    </row>
    <row r="13" spans="1:18" ht="38.25" customHeight="1">
      <c r="A13" s="58" t="s">
        <v>6</v>
      </c>
      <c r="B13" s="59">
        <v>3343</v>
      </c>
      <c r="C13" s="81">
        <v>4422</v>
      </c>
      <c r="D13" s="86">
        <f t="shared" si="0"/>
        <v>132.30000000000001</v>
      </c>
      <c r="E13" s="59">
        <v>590</v>
      </c>
      <c r="F13" s="78">
        <v>647</v>
      </c>
      <c r="G13" s="80">
        <f t="shared" si="1"/>
        <v>109.7</v>
      </c>
      <c r="H13" s="21"/>
      <c r="I13" s="179" t="s">
        <v>36</v>
      </c>
      <c r="J13" s="180">
        <v>15.9</v>
      </c>
      <c r="K13" s="181">
        <v>4422</v>
      </c>
      <c r="L13" s="176">
        <f t="shared" si="2"/>
        <v>18.592330978809283</v>
      </c>
      <c r="M13" s="176"/>
      <c r="N13" s="176"/>
      <c r="R13" s="7"/>
    </row>
    <row r="14" spans="1:18" ht="75" customHeight="1">
      <c r="A14" s="58" t="s">
        <v>7</v>
      </c>
      <c r="B14" s="59">
        <v>4393</v>
      </c>
      <c r="C14" s="81">
        <v>4814</v>
      </c>
      <c r="D14" s="86">
        <f t="shared" si="0"/>
        <v>109.6</v>
      </c>
      <c r="E14" s="59">
        <v>370</v>
      </c>
      <c r="F14" s="78">
        <v>537</v>
      </c>
      <c r="G14" s="80">
        <f t="shared" si="1"/>
        <v>145.1</v>
      </c>
      <c r="H14" s="21"/>
      <c r="I14" s="179" t="s">
        <v>6</v>
      </c>
      <c r="J14" s="180">
        <v>18.600000000000001</v>
      </c>
      <c r="K14" s="181">
        <v>4814</v>
      </c>
      <c r="L14" s="176">
        <f t="shared" si="2"/>
        <v>20.240497813656237</v>
      </c>
      <c r="M14" s="176"/>
      <c r="N14" s="176"/>
      <c r="R14" s="7"/>
    </row>
    <row r="15" spans="1:18" ht="43.5" customHeight="1">
      <c r="A15" s="58" t="s">
        <v>36</v>
      </c>
      <c r="B15" s="59">
        <v>3756</v>
      </c>
      <c r="C15" s="81">
        <v>3772</v>
      </c>
      <c r="D15" s="86">
        <f t="shared" si="0"/>
        <v>100.4</v>
      </c>
      <c r="E15" s="59">
        <v>305</v>
      </c>
      <c r="F15" s="78">
        <v>316</v>
      </c>
      <c r="G15" s="80">
        <f t="shared" si="1"/>
        <v>103.6</v>
      </c>
      <c r="H15" s="21"/>
      <c r="I15" s="179" t="s">
        <v>307</v>
      </c>
      <c r="J15" s="180">
        <v>20.2</v>
      </c>
      <c r="K15" s="181">
        <v>3772</v>
      </c>
      <c r="L15" s="176">
        <f t="shared" si="2"/>
        <v>15.859401278170198</v>
      </c>
      <c r="M15" s="176"/>
      <c r="N15" s="176"/>
      <c r="R15" s="7"/>
    </row>
    <row r="16" spans="1:18">
      <c r="A16" s="61"/>
      <c r="B16" s="61"/>
      <c r="C16" s="61"/>
      <c r="D16" s="61"/>
      <c r="E16" s="61"/>
      <c r="F16" s="61"/>
      <c r="I16" s="176"/>
      <c r="J16" s="176"/>
      <c r="K16" s="176"/>
      <c r="L16" s="176"/>
      <c r="M16" s="176"/>
      <c r="N16" s="176"/>
      <c r="R16" s="7"/>
    </row>
    <row r="17" spans="1:18">
      <c r="A17" s="61"/>
      <c r="B17" s="61"/>
      <c r="C17" s="61"/>
      <c r="D17" s="61"/>
      <c r="E17" s="61"/>
      <c r="F17" s="61"/>
      <c r="I17" s="176"/>
      <c r="J17" s="176"/>
      <c r="K17" s="176"/>
      <c r="L17" s="176"/>
      <c r="M17" s="176"/>
      <c r="N17" s="176"/>
      <c r="R17" s="7"/>
    </row>
    <row r="18" spans="1:18">
      <c r="R18" s="7"/>
    </row>
    <row r="19" spans="1:18">
      <c r="R19" s="7"/>
    </row>
    <row r="20" spans="1:18">
      <c r="R20" s="7"/>
    </row>
    <row r="21" spans="1:18">
      <c r="R21" s="7"/>
    </row>
  </sheetData>
  <sortState ref="I7:J15">
    <sortCondition ref="J7:J15"/>
  </sortState>
  <mergeCells count="5">
    <mergeCell ref="A1:G1"/>
    <mergeCell ref="A2:G2"/>
    <mergeCell ref="A4:A5"/>
    <mergeCell ref="B4:D4"/>
    <mergeCell ref="E4:G4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6"/>
  <sheetViews>
    <sheetView zoomScaleNormal="100" zoomScaleSheetLayoutView="100" workbookViewId="0">
      <selection activeCell="E7" sqref="E7"/>
    </sheetView>
  </sheetViews>
  <sheetFormatPr defaultRowHeight="15.75"/>
  <cols>
    <col min="1" max="1" width="3.140625" style="35" customWidth="1"/>
    <col min="2" max="2" width="46" style="37" customWidth="1"/>
    <col min="3" max="3" width="10" style="36" customWidth="1"/>
    <col min="4" max="4" width="13" style="36" customWidth="1"/>
    <col min="5" max="5" width="12.42578125" style="36" customWidth="1"/>
    <col min="6" max="6" width="16.42578125" style="38" customWidth="1"/>
    <col min="7" max="7" width="14.7109375" style="36" customWidth="1"/>
    <col min="8" max="16384" width="9.140625" style="36"/>
  </cols>
  <sheetData>
    <row r="1" spans="1:7" s="34" customFormat="1" ht="43.5" customHeight="1">
      <c r="A1" s="33"/>
      <c r="B1" s="194" t="s">
        <v>261</v>
      </c>
      <c r="C1" s="194"/>
      <c r="D1" s="194"/>
      <c r="E1" s="194"/>
      <c r="F1" s="194"/>
      <c r="G1" s="194"/>
    </row>
    <row r="2" spans="1:7" s="34" customFormat="1" ht="20.25" customHeight="1">
      <c r="A2" s="33"/>
      <c r="B2" s="195" t="s">
        <v>43</v>
      </c>
      <c r="C2" s="195"/>
      <c r="D2" s="195"/>
      <c r="E2" s="195"/>
      <c r="F2" s="195"/>
      <c r="G2" s="195"/>
    </row>
    <row r="3" spans="1:7" s="35" customFormat="1" ht="23.25" customHeight="1">
      <c r="A3" s="196"/>
      <c r="B3" s="197" t="s">
        <v>44</v>
      </c>
      <c r="C3" s="193" t="s">
        <v>197</v>
      </c>
      <c r="D3" s="193" t="s">
        <v>198</v>
      </c>
      <c r="E3" s="193" t="s">
        <v>45</v>
      </c>
      <c r="F3" s="198" t="s">
        <v>260</v>
      </c>
      <c r="G3" s="198"/>
    </row>
    <row r="4" spans="1:7" s="35" customFormat="1" ht="18.75" customHeight="1">
      <c r="A4" s="196"/>
      <c r="B4" s="197"/>
      <c r="C4" s="193"/>
      <c r="D4" s="193"/>
      <c r="E4" s="193"/>
      <c r="F4" s="193" t="s">
        <v>197</v>
      </c>
      <c r="G4" s="193" t="s">
        <v>198</v>
      </c>
    </row>
    <row r="5" spans="1:7" s="35" customFormat="1" ht="44.25" customHeight="1">
      <c r="A5" s="196"/>
      <c r="B5" s="197"/>
      <c r="C5" s="193"/>
      <c r="D5" s="193"/>
      <c r="E5" s="193"/>
      <c r="F5" s="193"/>
      <c r="G5" s="193"/>
    </row>
    <row r="6" spans="1:7" ht="13.5" customHeight="1">
      <c r="A6" s="116" t="s">
        <v>46</v>
      </c>
      <c r="B6" s="117" t="s">
        <v>0</v>
      </c>
      <c r="C6" s="118">
        <v>1</v>
      </c>
      <c r="D6" s="118">
        <v>2</v>
      </c>
      <c r="E6" s="118">
        <v>3</v>
      </c>
      <c r="F6" s="118">
        <v>4</v>
      </c>
      <c r="G6" s="118">
        <v>5</v>
      </c>
    </row>
    <row r="7" spans="1:7" s="124" customFormat="1" ht="15.95" customHeight="1">
      <c r="A7" s="120">
        <v>1</v>
      </c>
      <c r="B7" s="121" t="s">
        <v>72</v>
      </c>
      <c r="C7" s="122">
        <v>1736</v>
      </c>
      <c r="D7" s="122">
        <v>1425</v>
      </c>
      <c r="E7" s="122">
        <f>C7-D7</f>
        <v>311</v>
      </c>
      <c r="F7" s="123">
        <v>119</v>
      </c>
      <c r="G7" s="120">
        <v>455</v>
      </c>
    </row>
    <row r="8" spans="1:7" s="124" customFormat="1" ht="15.95" customHeight="1">
      <c r="A8" s="120">
        <v>2</v>
      </c>
      <c r="B8" s="121" t="s">
        <v>71</v>
      </c>
      <c r="C8" s="122">
        <v>1576</v>
      </c>
      <c r="D8" s="122">
        <v>687</v>
      </c>
      <c r="E8" s="122">
        <f t="shared" ref="E8:E56" si="0">C8-D8</f>
        <v>889</v>
      </c>
      <c r="F8" s="123">
        <v>125</v>
      </c>
      <c r="G8" s="120">
        <v>214</v>
      </c>
    </row>
    <row r="9" spans="1:7" s="124" customFormat="1" ht="15.95" customHeight="1">
      <c r="A9" s="120">
        <v>3</v>
      </c>
      <c r="B9" s="121" t="s">
        <v>73</v>
      </c>
      <c r="C9" s="122">
        <v>920</v>
      </c>
      <c r="D9" s="122">
        <v>524</v>
      </c>
      <c r="E9" s="122">
        <f t="shared" si="0"/>
        <v>396</v>
      </c>
      <c r="F9" s="123">
        <v>106</v>
      </c>
      <c r="G9" s="120">
        <v>247</v>
      </c>
    </row>
    <row r="10" spans="1:7" s="124" customFormat="1" ht="15.95" customHeight="1">
      <c r="A10" s="120">
        <v>4</v>
      </c>
      <c r="B10" s="121" t="s">
        <v>77</v>
      </c>
      <c r="C10" s="122">
        <v>599</v>
      </c>
      <c r="D10" s="122">
        <v>157</v>
      </c>
      <c r="E10" s="122">
        <f t="shared" si="0"/>
        <v>442</v>
      </c>
      <c r="F10" s="123">
        <v>23</v>
      </c>
      <c r="G10" s="120">
        <v>30</v>
      </c>
    </row>
    <row r="11" spans="1:7" s="124" customFormat="1" ht="15.95" customHeight="1">
      <c r="A11" s="120">
        <v>5</v>
      </c>
      <c r="B11" s="121" t="s">
        <v>76</v>
      </c>
      <c r="C11" s="122">
        <v>528</v>
      </c>
      <c r="D11" s="122">
        <v>727</v>
      </c>
      <c r="E11" s="122">
        <f t="shared" si="0"/>
        <v>-199</v>
      </c>
      <c r="F11" s="123">
        <v>40</v>
      </c>
      <c r="G11" s="120">
        <v>83</v>
      </c>
    </row>
    <row r="12" spans="1:7" s="124" customFormat="1" ht="15.95" customHeight="1">
      <c r="A12" s="120">
        <v>6</v>
      </c>
      <c r="B12" s="125" t="s">
        <v>92</v>
      </c>
      <c r="C12" s="122">
        <v>519</v>
      </c>
      <c r="D12" s="122">
        <v>64</v>
      </c>
      <c r="E12" s="122">
        <f t="shared" si="0"/>
        <v>455</v>
      </c>
      <c r="F12" s="123">
        <v>31</v>
      </c>
      <c r="G12" s="120">
        <v>27</v>
      </c>
    </row>
    <row r="13" spans="1:7" s="124" customFormat="1" ht="15.95" customHeight="1">
      <c r="A13" s="120">
        <v>7</v>
      </c>
      <c r="B13" s="125" t="s">
        <v>74</v>
      </c>
      <c r="C13" s="122">
        <v>465</v>
      </c>
      <c r="D13" s="122">
        <v>431</v>
      </c>
      <c r="E13" s="122">
        <f t="shared" si="0"/>
        <v>34</v>
      </c>
      <c r="F13" s="123">
        <v>23</v>
      </c>
      <c r="G13" s="120">
        <v>222</v>
      </c>
    </row>
    <row r="14" spans="1:7" s="124" customFormat="1" ht="15.95" customHeight="1">
      <c r="A14" s="120">
        <v>8</v>
      </c>
      <c r="B14" s="125" t="s">
        <v>79</v>
      </c>
      <c r="C14" s="122">
        <v>441</v>
      </c>
      <c r="D14" s="122">
        <v>348</v>
      </c>
      <c r="E14" s="122">
        <f t="shared" si="0"/>
        <v>93</v>
      </c>
      <c r="F14" s="123">
        <v>35</v>
      </c>
      <c r="G14" s="120">
        <v>171</v>
      </c>
    </row>
    <row r="15" spans="1:7" s="124" customFormat="1" ht="15.95" customHeight="1">
      <c r="A15" s="120">
        <v>9</v>
      </c>
      <c r="B15" s="125" t="s">
        <v>75</v>
      </c>
      <c r="C15" s="122">
        <v>421</v>
      </c>
      <c r="D15" s="122">
        <v>239</v>
      </c>
      <c r="E15" s="122">
        <f t="shared" si="0"/>
        <v>182</v>
      </c>
      <c r="F15" s="123">
        <v>41</v>
      </c>
      <c r="G15" s="120">
        <v>94</v>
      </c>
    </row>
    <row r="16" spans="1:7" s="124" customFormat="1" ht="15.95" customHeight="1">
      <c r="A16" s="120">
        <v>10</v>
      </c>
      <c r="B16" s="125" t="s">
        <v>80</v>
      </c>
      <c r="C16" s="122">
        <v>418</v>
      </c>
      <c r="D16" s="122">
        <v>274</v>
      </c>
      <c r="E16" s="122">
        <f t="shared" si="0"/>
        <v>144</v>
      </c>
      <c r="F16" s="123">
        <v>57</v>
      </c>
      <c r="G16" s="120">
        <v>107</v>
      </c>
    </row>
    <row r="17" spans="1:7" s="124" customFormat="1" ht="15.95" customHeight="1">
      <c r="A17" s="120">
        <v>11</v>
      </c>
      <c r="B17" s="125" t="s">
        <v>83</v>
      </c>
      <c r="C17" s="122">
        <v>369</v>
      </c>
      <c r="D17" s="122">
        <v>353</v>
      </c>
      <c r="E17" s="122">
        <f t="shared" si="0"/>
        <v>16</v>
      </c>
      <c r="F17" s="123">
        <v>19</v>
      </c>
      <c r="G17" s="120">
        <v>208</v>
      </c>
    </row>
    <row r="18" spans="1:7" s="124" customFormat="1" ht="15.95" customHeight="1">
      <c r="A18" s="120">
        <v>12</v>
      </c>
      <c r="B18" s="125" t="s">
        <v>81</v>
      </c>
      <c r="C18" s="122">
        <v>364</v>
      </c>
      <c r="D18" s="122">
        <v>71</v>
      </c>
      <c r="E18" s="122">
        <f t="shared" si="0"/>
        <v>293</v>
      </c>
      <c r="F18" s="123">
        <v>47</v>
      </c>
      <c r="G18" s="120">
        <v>33</v>
      </c>
    </row>
    <row r="19" spans="1:7" s="124" customFormat="1" ht="15.95" customHeight="1">
      <c r="A19" s="120">
        <v>13</v>
      </c>
      <c r="B19" s="125" t="s">
        <v>78</v>
      </c>
      <c r="C19" s="122">
        <v>348</v>
      </c>
      <c r="D19" s="122">
        <v>294</v>
      </c>
      <c r="E19" s="122">
        <f t="shared" si="0"/>
        <v>54</v>
      </c>
      <c r="F19" s="123">
        <v>21</v>
      </c>
      <c r="G19" s="120">
        <v>62</v>
      </c>
    </row>
    <row r="20" spans="1:7" s="124" customFormat="1" ht="15.95" customHeight="1">
      <c r="A20" s="120">
        <v>14</v>
      </c>
      <c r="B20" s="125" t="s">
        <v>82</v>
      </c>
      <c r="C20" s="122">
        <v>309</v>
      </c>
      <c r="D20" s="122">
        <v>151</v>
      </c>
      <c r="E20" s="122">
        <f t="shared" si="0"/>
        <v>158</v>
      </c>
      <c r="F20" s="123">
        <v>29</v>
      </c>
      <c r="G20" s="120">
        <v>73</v>
      </c>
    </row>
    <row r="21" spans="1:7" s="124" customFormat="1" ht="15.95" customHeight="1">
      <c r="A21" s="120">
        <v>15</v>
      </c>
      <c r="B21" s="125" t="s">
        <v>84</v>
      </c>
      <c r="C21" s="122">
        <v>304</v>
      </c>
      <c r="D21" s="122">
        <v>93</v>
      </c>
      <c r="E21" s="122">
        <f t="shared" si="0"/>
        <v>211</v>
      </c>
      <c r="F21" s="123">
        <v>50</v>
      </c>
      <c r="G21" s="120">
        <v>41</v>
      </c>
    </row>
    <row r="22" spans="1:7" s="124" customFormat="1" ht="15.95" customHeight="1">
      <c r="A22" s="120">
        <v>16</v>
      </c>
      <c r="B22" s="125" t="s">
        <v>90</v>
      </c>
      <c r="C22" s="122">
        <v>255</v>
      </c>
      <c r="D22" s="122">
        <v>258</v>
      </c>
      <c r="E22" s="122">
        <f t="shared" si="0"/>
        <v>-3</v>
      </c>
      <c r="F22" s="123">
        <v>15</v>
      </c>
      <c r="G22" s="120">
        <v>151</v>
      </c>
    </row>
    <row r="23" spans="1:7" s="124" customFormat="1" ht="15.95" customHeight="1">
      <c r="A23" s="120">
        <v>17</v>
      </c>
      <c r="B23" s="125" t="s">
        <v>85</v>
      </c>
      <c r="C23" s="122">
        <v>249</v>
      </c>
      <c r="D23" s="122">
        <v>49</v>
      </c>
      <c r="E23" s="122">
        <f t="shared" si="0"/>
        <v>200</v>
      </c>
      <c r="F23" s="123">
        <v>41</v>
      </c>
      <c r="G23" s="120">
        <v>21</v>
      </c>
    </row>
    <row r="24" spans="1:7" s="124" customFormat="1" ht="15.95" customHeight="1">
      <c r="A24" s="120">
        <v>18</v>
      </c>
      <c r="B24" s="125" t="s">
        <v>87</v>
      </c>
      <c r="C24" s="122">
        <v>222</v>
      </c>
      <c r="D24" s="122">
        <v>167</v>
      </c>
      <c r="E24" s="122">
        <f t="shared" si="0"/>
        <v>55</v>
      </c>
      <c r="F24" s="123">
        <v>21</v>
      </c>
      <c r="G24" s="120">
        <v>91</v>
      </c>
    </row>
    <row r="25" spans="1:7" s="124" customFormat="1" ht="15.95" customHeight="1">
      <c r="A25" s="120">
        <v>19</v>
      </c>
      <c r="B25" s="125" t="s">
        <v>88</v>
      </c>
      <c r="C25" s="122">
        <v>211</v>
      </c>
      <c r="D25" s="122">
        <v>165</v>
      </c>
      <c r="E25" s="122">
        <f t="shared" si="0"/>
        <v>46</v>
      </c>
      <c r="F25" s="123">
        <v>26</v>
      </c>
      <c r="G25" s="120">
        <v>69</v>
      </c>
    </row>
    <row r="26" spans="1:7" s="124" customFormat="1" ht="15.95" customHeight="1">
      <c r="A26" s="120">
        <v>20</v>
      </c>
      <c r="B26" s="125" t="s">
        <v>86</v>
      </c>
      <c r="C26" s="122">
        <v>201</v>
      </c>
      <c r="D26" s="122">
        <v>50</v>
      </c>
      <c r="E26" s="122">
        <f t="shared" si="0"/>
        <v>151</v>
      </c>
      <c r="F26" s="123">
        <v>15</v>
      </c>
      <c r="G26" s="120">
        <v>27</v>
      </c>
    </row>
    <row r="27" spans="1:7" s="124" customFormat="1" ht="15.95" customHeight="1">
      <c r="A27" s="120">
        <v>21</v>
      </c>
      <c r="B27" s="125" t="s">
        <v>94</v>
      </c>
      <c r="C27" s="122">
        <v>192</v>
      </c>
      <c r="D27" s="122">
        <v>64</v>
      </c>
      <c r="E27" s="122">
        <f t="shared" si="0"/>
        <v>128</v>
      </c>
      <c r="F27" s="123">
        <v>24</v>
      </c>
      <c r="G27" s="120">
        <v>23</v>
      </c>
    </row>
    <row r="28" spans="1:7" s="124" customFormat="1" ht="15.75" customHeight="1">
      <c r="A28" s="120">
        <v>22</v>
      </c>
      <c r="B28" s="125" t="s">
        <v>100</v>
      </c>
      <c r="C28" s="122">
        <v>177</v>
      </c>
      <c r="D28" s="122">
        <v>58</v>
      </c>
      <c r="E28" s="122">
        <f t="shared" si="0"/>
        <v>119</v>
      </c>
      <c r="F28" s="123">
        <v>30</v>
      </c>
      <c r="G28" s="120">
        <v>33</v>
      </c>
    </row>
    <row r="29" spans="1:7" s="124" customFormat="1" ht="15.95" customHeight="1">
      <c r="A29" s="120">
        <v>23</v>
      </c>
      <c r="B29" s="125" t="s">
        <v>89</v>
      </c>
      <c r="C29" s="122">
        <v>173</v>
      </c>
      <c r="D29" s="122">
        <v>152</v>
      </c>
      <c r="E29" s="122">
        <f t="shared" si="0"/>
        <v>21</v>
      </c>
      <c r="F29" s="123">
        <v>19</v>
      </c>
      <c r="G29" s="120">
        <v>60</v>
      </c>
    </row>
    <row r="30" spans="1:7" s="124" customFormat="1" ht="15.95" customHeight="1">
      <c r="A30" s="120">
        <v>24</v>
      </c>
      <c r="B30" s="125" t="s">
        <v>98</v>
      </c>
      <c r="C30" s="122">
        <v>173</v>
      </c>
      <c r="D30" s="122">
        <v>64</v>
      </c>
      <c r="E30" s="122">
        <f t="shared" si="0"/>
        <v>109</v>
      </c>
      <c r="F30" s="123">
        <v>14</v>
      </c>
      <c r="G30" s="120">
        <v>20</v>
      </c>
    </row>
    <row r="31" spans="1:7" s="124" customFormat="1" ht="31.5" customHeight="1">
      <c r="A31" s="120">
        <v>25</v>
      </c>
      <c r="B31" s="125" t="s">
        <v>96</v>
      </c>
      <c r="C31" s="122">
        <v>168</v>
      </c>
      <c r="D31" s="122">
        <v>155</v>
      </c>
      <c r="E31" s="122">
        <f t="shared" si="0"/>
        <v>13</v>
      </c>
      <c r="F31" s="123">
        <v>9</v>
      </c>
      <c r="G31" s="120">
        <v>104</v>
      </c>
    </row>
    <row r="32" spans="1:7" s="124" customFormat="1" ht="15.95" customHeight="1">
      <c r="A32" s="120">
        <v>26</v>
      </c>
      <c r="B32" s="125" t="s">
        <v>194</v>
      </c>
      <c r="C32" s="122">
        <v>165</v>
      </c>
      <c r="D32" s="122">
        <v>5</v>
      </c>
      <c r="E32" s="122">
        <f t="shared" si="0"/>
        <v>160</v>
      </c>
      <c r="F32" s="123">
        <v>22</v>
      </c>
      <c r="G32" s="120">
        <v>3</v>
      </c>
    </row>
    <row r="33" spans="1:7" s="124" customFormat="1" ht="15.95" customHeight="1">
      <c r="A33" s="120">
        <v>27</v>
      </c>
      <c r="B33" s="125" t="s">
        <v>97</v>
      </c>
      <c r="C33" s="122">
        <v>163</v>
      </c>
      <c r="D33" s="122">
        <v>49</v>
      </c>
      <c r="E33" s="122">
        <f t="shared" si="0"/>
        <v>114</v>
      </c>
      <c r="F33" s="123">
        <v>33</v>
      </c>
      <c r="G33" s="120">
        <v>16</v>
      </c>
    </row>
    <row r="34" spans="1:7" s="124" customFormat="1" ht="15.95" customHeight="1">
      <c r="A34" s="120">
        <v>28</v>
      </c>
      <c r="B34" s="125" t="s">
        <v>95</v>
      </c>
      <c r="C34" s="122">
        <v>159</v>
      </c>
      <c r="D34" s="122">
        <v>62</v>
      </c>
      <c r="E34" s="122">
        <f t="shared" si="0"/>
        <v>97</v>
      </c>
      <c r="F34" s="123">
        <v>18</v>
      </c>
      <c r="G34" s="120">
        <v>29</v>
      </c>
    </row>
    <row r="35" spans="1:7" s="124" customFormat="1" ht="15.95" customHeight="1">
      <c r="A35" s="120">
        <v>29</v>
      </c>
      <c r="B35" s="125" t="s">
        <v>105</v>
      </c>
      <c r="C35" s="122">
        <v>136</v>
      </c>
      <c r="D35" s="122">
        <v>113</v>
      </c>
      <c r="E35" s="122">
        <f t="shared" si="0"/>
        <v>23</v>
      </c>
      <c r="F35" s="123">
        <v>14</v>
      </c>
      <c r="G35" s="120">
        <v>64</v>
      </c>
    </row>
    <row r="36" spans="1:7" s="124" customFormat="1" ht="15.95" customHeight="1">
      <c r="A36" s="120">
        <v>30</v>
      </c>
      <c r="B36" s="125" t="s">
        <v>106</v>
      </c>
      <c r="C36" s="122">
        <v>117</v>
      </c>
      <c r="D36" s="122">
        <v>28</v>
      </c>
      <c r="E36" s="122">
        <f t="shared" si="0"/>
        <v>89</v>
      </c>
      <c r="F36" s="123">
        <v>9</v>
      </c>
      <c r="G36" s="120">
        <v>15</v>
      </c>
    </row>
    <row r="37" spans="1:7" s="124" customFormat="1" ht="15.95" customHeight="1">
      <c r="A37" s="120">
        <v>31</v>
      </c>
      <c r="B37" s="125" t="s">
        <v>99</v>
      </c>
      <c r="C37" s="122">
        <v>114</v>
      </c>
      <c r="D37" s="122">
        <v>39</v>
      </c>
      <c r="E37" s="122">
        <f t="shared" si="0"/>
        <v>75</v>
      </c>
      <c r="F37" s="123">
        <v>21</v>
      </c>
      <c r="G37" s="120">
        <v>13</v>
      </c>
    </row>
    <row r="38" spans="1:7" s="124" customFormat="1" ht="15.95" customHeight="1">
      <c r="A38" s="120">
        <v>32</v>
      </c>
      <c r="B38" s="125" t="s">
        <v>104</v>
      </c>
      <c r="C38" s="122">
        <v>113</v>
      </c>
      <c r="D38" s="122">
        <v>20</v>
      </c>
      <c r="E38" s="122">
        <f t="shared" si="0"/>
        <v>93</v>
      </c>
      <c r="F38" s="123">
        <v>32</v>
      </c>
      <c r="G38" s="120">
        <v>7</v>
      </c>
    </row>
    <row r="39" spans="1:7" s="124" customFormat="1" ht="15.75" customHeight="1">
      <c r="A39" s="120">
        <v>33</v>
      </c>
      <c r="B39" s="125" t="s">
        <v>91</v>
      </c>
      <c r="C39" s="122">
        <v>110</v>
      </c>
      <c r="D39" s="122">
        <v>29</v>
      </c>
      <c r="E39" s="122">
        <f t="shared" si="0"/>
        <v>81</v>
      </c>
      <c r="F39" s="123">
        <v>1</v>
      </c>
      <c r="G39" s="120">
        <v>16</v>
      </c>
    </row>
    <row r="40" spans="1:7" s="124" customFormat="1" ht="15.75" customHeight="1">
      <c r="A40" s="120">
        <v>34</v>
      </c>
      <c r="B40" s="125" t="s">
        <v>107</v>
      </c>
      <c r="C40" s="122">
        <v>110</v>
      </c>
      <c r="D40" s="122">
        <v>32</v>
      </c>
      <c r="E40" s="122">
        <f t="shared" si="0"/>
        <v>78</v>
      </c>
      <c r="F40" s="123">
        <v>13</v>
      </c>
      <c r="G40" s="120">
        <v>17</v>
      </c>
    </row>
    <row r="41" spans="1:7" s="124" customFormat="1" ht="15.95" customHeight="1">
      <c r="A41" s="120">
        <v>35</v>
      </c>
      <c r="B41" s="125" t="s">
        <v>93</v>
      </c>
      <c r="C41" s="122">
        <v>107</v>
      </c>
      <c r="D41" s="122">
        <v>30</v>
      </c>
      <c r="E41" s="122">
        <f t="shared" si="0"/>
        <v>77</v>
      </c>
      <c r="F41" s="123">
        <v>0</v>
      </c>
      <c r="G41" s="120">
        <v>14</v>
      </c>
    </row>
    <row r="42" spans="1:7" s="124" customFormat="1" ht="15.95" customHeight="1">
      <c r="A42" s="120">
        <v>36</v>
      </c>
      <c r="B42" s="125" t="s">
        <v>101</v>
      </c>
      <c r="C42" s="122">
        <v>107</v>
      </c>
      <c r="D42" s="122">
        <v>48</v>
      </c>
      <c r="E42" s="122">
        <f t="shared" si="0"/>
        <v>59</v>
      </c>
      <c r="F42" s="123">
        <v>23</v>
      </c>
      <c r="G42" s="120">
        <v>25</v>
      </c>
    </row>
    <row r="43" spans="1:7" s="124" customFormat="1" ht="15.95" customHeight="1">
      <c r="A43" s="120">
        <v>37</v>
      </c>
      <c r="B43" s="125" t="s">
        <v>110</v>
      </c>
      <c r="C43" s="122">
        <v>107</v>
      </c>
      <c r="D43" s="122">
        <v>52</v>
      </c>
      <c r="E43" s="122">
        <f t="shared" si="0"/>
        <v>55</v>
      </c>
      <c r="F43" s="123">
        <v>12</v>
      </c>
      <c r="G43" s="120">
        <v>20</v>
      </c>
    </row>
    <row r="44" spans="1:7" s="124" customFormat="1" ht="15.95" customHeight="1">
      <c r="A44" s="120">
        <v>38</v>
      </c>
      <c r="B44" s="125" t="s">
        <v>141</v>
      </c>
      <c r="C44" s="122">
        <v>106</v>
      </c>
      <c r="D44" s="122">
        <v>56</v>
      </c>
      <c r="E44" s="122">
        <f t="shared" si="0"/>
        <v>50</v>
      </c>
      <c r="F44" s="123">
        <v>4</v>
      </c>
      <c r="G44" s="120">
        <v>29</v>
      </c>
    </row>
    <row r="45" spans="1:7" s="124" customFormat="1" ht="15.95" customHeight="1">
      <c r="A45" s="120">
        <v>39</v>
      </c>
      <c r="B45" s="125" t="s">
        <v>111</v>
      </c>
      <c r="C45" s="122">
        <v>105</v>
      </c>
      <c r="D45" s="122">
        <v>50</v>
      </c>
      <c r="E45" s="122">
        <f t="shared" si="0"/>
        <v>55</v>
      </c>
      <c r="F45" s="123">
        <v>5</v>
      </c>
      <c r="G45" s="120">
        <v>28</v>
      </c>
    </row>
    <row r="46" spans="1:7" s="124" customFormat="1" ht="15.95" customHeight="1">
      <c r="A46" s="120">
        <v>40</v>
      </c>
      <c r="B46" s="125" t="s">
        <v>113</v>
      </c>
      <c r="C46" s="122">
        <v>100</v>
      </c>
      <c r="D46" s="122">
        <v>30</v>
      </c>
      <c r="E46" s="122">
        <f t="shared" si="0"/>
        <v>70</v>
      </c>
      <c r="F46" s="123">
        <v>8</v>
      </c>
      <c r="G46" s="120">
        <v>12</v>
      </c>
    </row>
    <row r="47" spans="1:7" s="124" customFormat="1" ht="15.95" customHeight="1">
      <c r="A47" s="120">
        <v>41</v>
      </c>
      <c r="B47" s="125" t="s">
        <v>116</v>
      </c>
      <c r="C47" s="122">
        <v>98</v>
      </c>
      <c r="D47" s="122">
        <v>96</v>
      </c>
      <c r="E47" s="122">
        <f t="shared" si="0"/>
        <v>2</v>
      </c>
      <c r="F47" s="123">
        <v>8</v>
      </c>
      <c r="G47" s="120">
        <v>52</v>
      </c>
    </row>
    <row r="48" spans="1:7" s="124" customFormat="1" ht="15.95" customHeight="1">
      <c r="A48" s="120">
        <v>42</v>
      </c>
      <c r="B48" s="125" t="s">
        <v>114</v>
      </c>
      <c r="C48" s="122">
        <v>97</v>
      </c>
      <c r="D48" s="122">
        <v>171</v>
      </c>
      <c r="E48" s="122">
        <f t="shared" si="0"/>
        <v>-74</v>
      </c>
      <c r="F48" s="123">
        <v>20</v>
      </c>
      <c r="G48" s="120">
        <v>71</v>
      </c>
    </row>
    <row r="49" spans="1:7" s="124" customFormat="1" ht="15.95" customHeight="1">
      <c r="A49" s="120">
        <v>43</v>
      </c>
      <c r="B49" s="125" t="s">
        <v>176</v>
      </c>
      <c r="C49" s="122">
        <v>94</v>
      </c>
      <c r="D49" s="122">
        <v>52</v>
      </c>
      <c r="E49" s="122">
        <f t="shared" si="0"/>
        <v>42</v>
      </c>
      <c r="F49" s="123">
        <v>11</v>
      </c>
      <c r="G49" s="120">
        <v>8</v>
      </c>
    </row>
    <row r="50" spans="1:7" s="124" customFormat="1" ht="15.95" customHeight="1">
      <c r="A50" s="120">
        <v>44</v>
      </c>
      <c r="B50" s="121" t="s">
        <v>115</v>
      </c>
      <c r="C50" s="122">
        <v>94</v>
      </c>
      <c r="D50" s="122">
        <v>62</v>
      </c>
      <c r="E50" s="122">
        <f t="shared" si="0"/>
        <v>32</v>
      </c>
      <c r="F50" s="123">
        <v>15</v>
      </c>
      <c r="G50" s="120">
        <v>35</v>
      </c>
    </row>
    <row r="51" spans="1:7" s="124" customFormat="1" ht="15.95" customHeight="1">
      <c r="A51" s="120">
        <v>45</v>
      </c>
      <c r="B51" s="125" t="s">
        <v>174</v>
      </c>
      <c r="C51" s="122">
        <v>93</v>
      </c>
      <c r="D51" s="122">
        <v>15</v>
      </c>
      <c r="E51" s="122">
        <f t="shared" si="0"/>
        <v>78</v>
      </c>
      <c r="F51" s="123">
        <v>17</v>
      </c>
      <c r="G51" s="120">
        <v>7</v>
      </c>
    </row>
    <row r="52" spans="1:7" s="124" customFormat="1" ht="15.95" customHeight="1">
      <c r="A52" s="120">
        <v>46</v>
      </c>
      <c r="B52" s="125" t="s">
        <v>108</v>
      </c>
      <c r="C52" s="122">
        <v>90</v>
      </c>
      <c r="D52" s="122">
        <v>42</v>
      </c>
      <c r="E52" s="122">
        <f t="shared" si="0"/>
        <v>48</v>
      </c>
      <c r="F52" s="123">
        <v>4</v>
      </c>
      <c r="G52" s="120">
        <v>20</v>
      </c>
    </row>
    <row r="53" spans="1:7" s="124" customFormat="1" ht="15.95" customHeight="1">
      <c r="A53" s="120">
        <v>47</v>
      </c>
      <c r="B53" s="125" t="s">
        <v>109</v>
      </c>
      <c r="C53" s="122">
        <v>90</v>
      </c>
      <c r="D53" s="122">
        <v>64</v>
      </c>
      <c r="E53" s="122">
        <f t="shared" si="0"/>
        <v>26</v>
      </c>
      <c r="F53" s="123">
        <v>19</v>
      </c>
      <c r="G53" s="120">
        <v>23</v>
      </c>
    </row>
    <row r="54" spans="1:7" s="124" customFormat="1" ht="21" customHeight="1">
      <c r="A54" s="120">
        <v>48</v>
      </c>
      <c r="B54" s="125" t="s">
        <v>195</v>
      </c>
      <c r="C54" s="122">
        <v>90</v>
      </c>
      <c r="D54" s="122">
        <v>44</v>
      </c>
      <c r="E54" s="122">
        <f t="shared" si="0"/>
        <v>46</v>
      </c>
      <c r="F54" s="123">
        <v>5</v>
      </c>
      <c r="G54" s="120">
        <v>4</v>
      </c>
    </row>
    <row r="55" spans="1:7" s="124" customFormat="1" ht="16.5" customHeight="1">
      <c r="A55" s="120">
        <v>49</v>
      </c>
      <c r="B55" s="125" t="s">
        <v>102</v>
      </c>
      <c r="C55" s="122">
        <v>89</v>
      </c>
      <c r="D55" s="122">
        <v>25</v>
      </c>
      <c r="E55" s="122">
        <f t="shared" si="0"/>
        <v>64</v>
      </c>
      <c r="F55" s="123">
        <v>13</v>
      </c>
      <c r="G55" s="120">
        <v>13</v>
      </c>
    </row>
    <row r="56" spans="1:7" s="127" customFormat="1" ht="15.95" customHeight="1">
      <c r="A56" s="120">
        <v>50</v>
      </c>
      <c r="B56" s="126" t="s">
        <v>179</v>
      </c>
      <c r="C56" s="120">
        <v>89</v>
      </c>
      <c r="D56" s="120">
        <v>24</v>
      </c>
      <c r="E56" s="122">
        <f t="shared" si="0"/>
        <v>65</v>
      </c>
      <c r="F56" s="120">
        <v>24</v>
      </c>
      <c r="G56" s="120">
        <v>5</v>
      </c>
    </row>
  </sheetData>
  <mergeCells count="10">
    <mergeCell ref="G4:G5"/>
    <mergeCell ref="B1:G1"/>
    <mergeCell ref="B2:G2"/>
    <mergeCell ref="A3:A5"/>
    <mergeCell ref="B3:B5"/>
    <mergeCell ref="C3:C5"/>
    <mergeCell ref="D3:D5"/>
    <mergeCell ref="E3:E5"/>
    <mergeCell ref="F3:G3"/>
    <mergeCell ref="F4:F5"/>
  </mergeCells>
  <printOptions horizontalCentered="1"/>
  <pageMargins left="0.6692913385826772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5"/>
  <sheetViews>
    <sheetView zoomScale="90" zoomScaleNormal="90" workbookViewId="0">
      <selection activeCell="D10" sqref="D10"/>
    </sheetView>
  </sheetViews>
  <sheetFormatPr defaultColWidth="8.85546875" defaultRowHeight="12.75"/>
  <cols>
    <col min="1" max="1" width="35" style="28" customWidth="1"/>
    <col min="2" max="2" width="14.28515625" style="25" customWidth="1"/>
    <col min="3" max="3" width="15.140625" style="25" customWidth="1"/>
    <col min="4" max="4" width="12.85546875" style="25" customWidth="1"/>
    <col min="5" max="5" width="12.7109375" style="25" customWidth="1"/>
    <col min="6" max="6" width="14.28515625" style="25" customWidth="1"/>
    <col min="7" max="16384" width="8.85546875" style="25"/>
  </cols>
  <sheetData>
    <row r="1" spans="1:6" s="24" customFormat="1" ht="16.5" customHeight="1">
      <c r="A1" s="27"/>
    </row>
    <row r="2" spans="1:6" s="24" customFormat="1" ht="48" customHeight="1">
      <c r="A2" s="200" t="s">
        <v>311</v>
      </c>
      <c r="B2" s="200"/>
      <c r="C2" s="200"/>
      <c r="D2" s="200"/>
      <c r="E2" s="200"/>
      <c r="F2" s="200"/>
    </row>
    <row r="3" spans="1:6" s="24" customFormat="1" ht="24" customHeight="1">
      <c r="A3" s="201" t="s">
        <v>70</v>
      </c>
      <c r="B3" s="201"/>
      <c r="C3" s="201"/>
      <c r="D3" s="201"/>
      <c r="E3" s="201"/>
      <c r="F3" s="201"/>
    </row>
    <row r="4" spans="1:6" s="24" customFormat="1" ht="15" customHeight="1">
      <c r="A4" s="14"/>
      <c r="B4" s="26"/>
      <c r="C4" s="26"/>
      <c r="D4" s="26"/>
      <c r="E4" s="26"/>
      <c r="F4" s="26"/>
    </row>
    <row r="5" spans="1:6" s="24" customFormat="1" ht="28.5" customHeight="1">
      <c r="A5" s="197" t="s">
        <v>44</v>
      </c>
      <c r="B5" s="202" t="s">
        <v>197</v>
      </c>
      <c r="C5" s="193" t="s">
        <v>198</v>
      </c>
      <c r="D5" s="193" t="s">
        <v>45</v>
      </c>
      <c r="E5" s="198" t="s">
        <v>260</v>
      </c>
      <c r="F5" s="198"/>
    </row>
    <row r="6" spans="1:6" s="24" customFormat="1" ht="48" customHeight="1">
      <c r="A6" s="197"/>
      <c r="B6" s="202"/>
      <c r="C6" s="193"/>
      <c r="D6" s="193"/>
      <c r="E6" s="202" t="s">
        <v>197</v>
      </c>
      <c r="F6" s="202" t="s">
        <v>198</v>
      </c>
    </row>
    <row r="7" spans="1:6" s="24" customFormat="1" ht="27.75" customHeight="1">
      <c r="A7" s="197"/>
      <c r="B7" s="202"/>
      <c r="C7" s="193"/>
      <c r="D7" s="193"/>
      <c r="E7" s="202"/>
      <c r="F7" s="202"/>
    </row>
    <row r="8" spans="1:6" s="24" customFormat="1" ht="18.75" customHeight="1">
      <c r="A8" s="128"/>
      <c r="B8" s="129">
        <v>1</v>
      </c>
      <c r="C8" s="129">
        <v>2</v>
      </c>
      <c r="D8" s="129">
        <v>3</v>
      </c>
      <c r="E8" s="129">
        <v>4</v>
      </c>
      <c r="F8" s="129">
        <v>5</v>
      </c>
    </row>
    <row r="9" spans="1:6" ht="18.75">
      <c r="A9" s="199" t="s">
        <v>29</v>
      </c>
      <c r="B9" s="199"/>
      <c r="C9" s="199"/>
      <c r="D9" s="199"/>
      <c r="E9" s="199"/>
      <c r="F9" s="199"/>
    </row>
    <row r="10" spans="1:6" ht="15.75">
      <c r="A10" s="168" t="s">
        <v>87</v>
      </c>
      <c r="B10" s="130">
        <v>222</v>
      </c>
      <c r="C10" s="130">
        <v>30</v>
      </c>
      <c r="D10" s="131">
        <f>B10-C10</f>
        <v>192</v>
      </c>
      <c r="E10" s="130">
        <v>21</v>
      </c>
      <c r="F10" s="130">
        <v>91</v>
      </c>
    </row>
    <row r="11" spans="1:6" ht="15.75">
      <c r="A11" s="168" t="s">
        <v>91</v>
      </c>
      <c r="B11" s="130">
        <v>110</v>
      </c>
      <c r="C11" s="130">
        <v>5</v>
      </c>
      <c r="D11" s="131">
        <f t="shared" ref="D11:D24" si="0">B11-C11</f>
        <v>105</v>
      </c>
      <c r="E11" s="130">
        <v>1</v>
      </c>
      <c r="F11" s="130">
        <v>16</v>
      </c>
    </row>
    <row r="12" spans="1:6" ht="15.75">
      <c r="A12" s="168" t="s">
        <v>116</v>
      </c>
      <c r="B12" s="130">
        <v>98</v>
      </c>
      <c r="C12" s="130">
        <v>21</v>
      </c>
      <c r="D12" s="131">
        <f t="shared" si="0"/>
        <v>77</v>
      </c>
      <c r="E12" s="130">
        <v>8</v>
      </c>
      <c r="F12" s="130">
        <v>52</v>
      </c>
    </row>
    <row r="13" spans="1:6" ht="15.75">
      <c r="A13" s="168" t="s">
        <v>119</v>
      </c>
      <c r="B13" s="130">
        <v>83</v>
      </c>
      <c r="C13" s="130">
        <v>15</v>
      </c>
      <c r="D13" s="131">
        <f t="shared" si="0"/>
        <v>68</v>
      </c>
      <c r="E13" s="130">
        <v>5</v>
      </c>
      <c r="F13" s="130">
        <v>47</v>
      </c>
    </row>
    <row r="14" spans="1:6" ht="15.75">
      <c r="A14" s="168" t="s">
        <v>121</v>
      </c>
      <c r="B14" s="130">
        <v>73</v>
      </c>
      <c r="C14" s="130">
        <v>25</v>
      </c>
      <c r="D14" s="131">
        <f t="shared" si="0"/>
        <v>48</v>
      </c>
      <c r="E14" s="130">
        <v>2</v>
      </c>
      <c r="F14" s="130">
        <v>80</v>
      </c>
    </row>
    <row r="15" spans="1:6" ht="15.75">
      <c r="A15" s="168" t="s">
        <v>122</v>
      </c>
      <c r="B15" s="130">
        <v>70</v>
      </c>
      <c r="C15" s="130">
        <v>26</v>
      </c>
      <c r="D15" s="131">
        <f t="shared" si="0"/>
        <v>44</v>
      </c>
      <c r="E15" s="130">
        <v>5</v>
      </c>
      <c r="F15" s="130">
        <v>25</v>
      </c>
    </row>
    <row r="16" spans="1:6" ht="15.75">
      <c r="A16" s="168" t="s">
        <v>124</v>
      </c>
      <c r="B16" s="130">
        <v>59</v>
      </c>
      <c r="C16" s="130">
        <v>11</v>
      </c>
      <c r="D16" s="131">
        <f t="shared" si="0"/>
        <v>48</v>
      </c>
      <c r="E16" s="130">
        <v>9</v>
      </c>
      <c r="F16" s="130">
        <v>28</v>
      </c>
    </row>
    <row r="17" spans="1:6" ht="15.75">
      <c r="A17" s="168" t="s">
        <v>123</v>
      </c>
      <c r="B17" s="130">
        <v>57</v>
      </c>
      <c r="C17" s="130">
        <v>7</v>
      </c>
      <c r="D17" s="131">
        <f t="shared" si="0"/>
        <v>50</v>
      </c>
      <c r="E17" s="130">
        <v>5</v>
      </c>
      <c r="F17" s="130">
        <v>6</v>
      </c>
    </row>
    <row r="18" spans="1:6" ht="15.75">
      <c r="A18" s="168" t="s">
        <v>125</v>
      </c>
      <c r="B18" s="130">
        <v>56</v>
      </c>
      <c r="C18" s="130">
        <v>8</v>
      </c>
      <c r="D18" s="131">
        <f t="shared" si="0"/>
        <v>48</v>
      </c>
      <c r="E18" s="130">
        <v>4</v>
      </c>
      <c r="F18" s="130">
        <v>28</v>
      </c>
    </row>
    <row r="19" spans="1:6" ht="15.75">
      <c r="A19" s="168" t="s">
        <v>130</v>
      </c>
      <c r="B19" s="130">
        <v>49</v>
      </c>
      <c r="C19" s="130">
        <v>6</v>
      </c>
      <c r="D19" s="131">
        <f t="shared" si="0"/>
        <v>43</v>
      </c>
      <c r="E19" s="130">
        <v>2</v>
      </c>
      <c r="F19" s="130">
        <v>26</v>
      </c>
    </row>
    <row r="20" spans="1:6" ht="15.75">
      <c r="A20" s="168" t="s">
        <v>128</v>
      </c>
      <c r="B20" s="130">
        <v>39</v>
      </c>
      <c r="C20" s="130">
        <v>6</v>
      </c>
      <c r="D20" s="131">
        <f t="shared" si="0"/>
        <v>33</v>
      </c>
      <c r="E20" s="130">
        <v>1</v>
      </c>
      <c r="F20" s="130">
        <v>15</v>
      </c>
    </row>
    <row r="21" spans="1:6" ht="15.75">
      <c r="A21" s="168" t="s">
        <v>129</v>
      </c>
      <c r="B21" s="130">
        <v>33</v>
      </c>
      <c r="C21" s="130">
        <v>5</v>
      </c>
      <c r="D21" s="131">
        <f t="shared" si="0"/>
        <v>28</v>
      </c>
      <c r="E21" s="130">
        <v>5</v>
      </c>
      <c r="F21" s="130">
        <v>3</v>
      </c>
    </row>
    <row r="22" spans="1:6" ht="15.75">
      <c r="A22" s="168" t="s">
        <v>127</v>
      </c>
      <c r="B22" s="130">
        <v>33</v>
      </c>
      <c r="C22" s="130">
        <v>0</v>
      </c>
      <c r="D22" s="131">
        <f t="shared" si="0"/>
        <v>33</v>
      </c>
      <c r="E22" s="130">
        <v>2</v>
      </c>
      <c r="F22" s="130">
        <v>2</v>
      </c>
    </row>
    <row r="23" spans="1:6" ht="15.75">
      <c r="A23" s="168" t="s">
        <v>199</v>
      </c>
      <c r="B23" s="130">
        <v>32</v>
      </c>
      <c r="C23" s="130">
        <v>3</v>
      </c>
      <c r="D23" s="131">
        <f t="shared" si="0"/>
        <v>29</v>
      </c>
      <c r="E23" s="130">
        <v>2</v>
      </c>
      <c r="F23" s="130">
        <v>18</v>
      </c>
    </row>
    <row r="24" spans="1:6" ht="15.75">
      <c r="A24" s="168" t="s">
        <v>126</v>
      </c>
      <c r="B24" s="130">
        <v>29</v>
      </c>
      <c r="C24" s="130">
        <v>5</v>
      </c>
      <c r="D24" s="131">
        <f t="shared" si="0"/>
        <v>24</v>
      </c>
      <c r="E24" s="130">
        <v>8</v>
      </c>
      <c r="F24" s="130">
        <v>12</v>
      </c>
    </row>
    <row r="25" spans="1:6" ht="30" customHeight="1">
      <c r="A25" s="199" t="s">
        <v>3</v>
      </c>
      <c r="B25" s="199"/>
      <c r="C25" s="199"/>
      <c r="D25" s="199"/>
      <c r="E25" s="199"/>
      <c r="F25" s="199"/>
    </row>
    <row r="26" spans="1:6" ht="15.75">
      <c r="A26" s="132" t="s">
        <v>88</v>
      </c>
      <c r="B26" s="130">
        <v>211</v>
      </c>
      <c r="C26" s="130">
        <v>23</v>
      </c>
      <c r="D26" s="131">
        <f t="shared" ref="D26:D76" si="1">B26-C26</f>
        <v>188</v>
      </c>
      <c r="E26" s="130">
        <v>26</v>
      </c>
      <c r="F26" s="130">
        <v>69</v>
      </c>
    </row>
    <row r="27" spans="1:6" ht="15.75">
      <c r="A27" s="132" t="s">
        <v>93</v>
      </c>
      <c r="B27" s="130">
        <v>107</v>
      </c>
      <c r="C27" s="130">
        <v>5</v>
      </c>
      <c r="D27" s="131">
        <f t="shared" si="1"/>
        <v>102</v>
      </c>
      <c r="E27" s="130">
        <v>0</v>
      </c>
      <c r="F27" s="130">
        <v>14</v>
      </c>
    </row>
    <row r="28" spans="1:6" ht="15.75">
      <c r="A28" s="132" t="s">
        <v>113</v>
      </c>
      <c r="B28" s="130">
        <v>100</v>
      </c>
      <c r="C28" s="130">
        <v>10</v>
      </c>
      <c r="D28" s="131">
        <f t="shared" si="1"/>
        <v>90</v>
      </c>
      <c r="E28" s="130">
        <v>8</v>
      </c>
      <c r="F28" s="130">
        <v>12</v>
      </c>
    </row>
    <row r="29" spans="1:6" ht="15.75">
      <c r="A29" s="132" t="s">
        <v>114</v>
      </c>
      <c r="B29" s="130">
        <v>97</v>
      </c>
      <c r="C29" s="130">
        <v>43</v>
      </c>
      <c r="D29" s="131">
        <f t="shared" si="1"/>
        <v>54</v>
      </c>
      <c r="E29" s="130">
        <v>20</v>
      </c>
      <c r="F29" s="130">
        <v>71</v>
      </c>
    </row>
    <row r="30" spans="1:6" ht="15.75">
      <c r="A30" s="132" t="s">
        <v>112</v>
      </c>
      <c r="B30" s="130">
        <v>64</v>
      </c>
      <c r="C30" s="130">
        <v>2</v>
      </c>
      <c r="D30" s="131">
        <f t="shared" si="1"/>
        <v>62</v>
      </c>
      <c r="E30" s="130">
        <v>0</v>
      </c>
      <c r="F30" s="130">
        <v>20</v>
      </c>
    </row>
    <row r="31" spans="1:6" ht="15.75">
      <c r="A31" s="132" t="s">
        <v>132</v>
      </c>
      <c r="B31" s="130">
        <v>60</v>
      </c>
      <c r="C31" s="130">
        <v>24</v>
      </c>
      <c r="D31" s="131">
        <f t="shared" si="1"/>
        <v>36</v>
      </c>
      <c r="E31" s="130">
        <v>7</v>
      </c>
      <c r="F31" s="130">
        <v>14</v>
      </c>
    </row>
    <row r="32" spans="1:6" ht="31.5">
      <c r="A32" s="132" t="s">
        <v>136</v>
      </c>
      <c r="B32" s="130">
        <v>46</v>
      </c>
      <c r="C32" s="130">
        <v>4</v>
      </c>
      <c r="D32" s="131">
        <f t="shared" si="1"/>
        <v>42</v>
      </c>
      <c r="E32" s="130">
        <v>0</v>
      </c>
      <c r="F32" s="130">
        <v>20</v>
      </c>
    </row>
    <row r="33" spans="1:6" ht="15.75">
      <c r="A33" s="132" t="s">
        <v>140</v>
      </c>
      <c r="B33" s="130">
        <v>46</v>
      </c>
      <c r="C33" s="130">
        <v>3</v>
      </c>
      <c r="D33" s="131">
        <f t="shared" si="1"/>
        <v>43</v>
      </c>
      <c r="E33" s="130">
        <v>6</v>
      </c>
      <c r="F33" s="130">
        <v>17</v>
      </c>
    </row>
    <row r="34" spans="1:6" ht="15.75">
      <c r="A34" s="132" t="s">
        <v>139</v>
      </c>
      <c r="B34" s="130">
        <v>43</v>
      </c>
      <c r="C34" s="130">
        <v>7</v>
      </c>
      <c r="D34" s="131">
        <f t="shared" si="1"/>
        <v>36</v>
      </c>
      <c r="E34" s="130">
        <v>10</v>
      </c>
      <c r="F34" s="130">
        <v>16</v>
      </c>
    </row>
    <row r="35" spans="1:6" ht="31.5">
      <c r="A35" s="132" t="s">
        <v>131</v>
      </c>
      <c r="B35" s="130">
        <v>43</v>
      </c>
      <c r="C35" s="130">
        <v>19</v>
      </c>
      <c r="D35" s="131">
        <f t="shared" si="1"/>
        <v>24</v>
      </c>
      <c r="E35" s="130">
        <v>2</v>
      </c>
      <c r="F35" s="130">
        <v>100</v>
      </c>
    </row>
    <row r="36" spans="1:6" ht="31.5">
      <c r="A36" s="132" t="s">
        <v>133</v>
      </c>
      <c r="B36" s="130">
        <v>40</v>
      </c>
      <c r="C36" s="130">
        <v>1</v>
      </c>
      <c r="D36" s="131">
        <f t="shared" si="1"/>
        <v>39</v>
      </c>
      <c r="E36" s="130">
        <v>16</v>
      </c>
      <c r="F36" s="130">
        <v>1</v>
      </c>
    </row>
    <row r="37" spans="1:6" ht="15.75">
      <c r="A37" s="132" t="s">
        <v>135</v>
      </c>
      <c r="B37" s="130">
        <v>40</v>
      </c>
      <c r="C37" s="130">
        <v>5</v>
      </c>
      <c r="D37" s="131">
        <f t="shared" si="1"/>
        <v>35</v>
      </c>
      <c r="E37" s="130">
        <v>9</v>
      </c>
      <c r="F37" s="130">
        <v>3</v>
      </c>
    </row>
    <row r="38" spans="1:6" ht="15.75">
      <c r="A38" s="132" t="s">
        <v>134</v>
      </c>
      <c r="B38" s="130">
        <v>40</v>
      </c>
      <c r="C38" s="130">
        <v>1</v>
      </c>
      <c r="D38" s="131">
        <f t="shared" si="1"/>
        <v>39</v>
      </c>
      <c r="E38" s="130">
        <v>1</v>
      </c>
      <c r="F38" s="130">
        <v>6</v>
      </c>
    </row>
    <row r="39" spans="1:6" ht="15.75">
      <c r="A39" s="132" t="s">
        <v>190</v>
      </c>
      <c r="B39" s="130">
        <v>39</v>
      </c>
      <c r="C39" s="130">
        <v>1</v>
      </c>
      <c r="D39" s="131">
        <f t="shared" si="1"/>
        <v>38</v>
      </c>
      <c r="E39" s="130">
        <v>5</v>
      </c>
      <c r="F39" s="130">
        <v>15</v>
      </c>
    </row>
    <row r="40" spans="1:6" ht="15.75">
      <c r="A40" s="132" t="s">
        <v>138</v>
      </c>
      <c r="B40" s="130">
        <v>37</v>
      </c>
      <c r="C40" s="130">
        <v>0</v>
      </c>
      <c r="D40" s="131">
        <f t="shared" si="1"/>
        <v>37</v>
      </c>
      <c r="E40" s="130">
        <v>10</v>
      </c>
      <c r="F40" s="130">
        <v>6</v>
      </c>
    </row>
    <row r="41" spans="1:6" ht="15.75">
      <c r="A41" s="132" t="s">
        <v>137</v>
      </c>
      <c r="B41" s="130">
        <v>35</v>
      </c>
      <c r="C41" s="130">
        <v>2</v>
      </c>
      <c r="D41" s="131">
        <f t="shared" si="1"/>
        <v>33</v>
      </c>
      <c r="E41" s="130">
        <v>7</v>
      </c>
      <c r="F41" s="130">
        <v>7</v>
      </c>
    </row>
    <row r="42" spans="1:6" ht="15.75">
      <c r="A42" s="132" t="s">
        <v>262</v>
      </c>
      <c r="B42" s="130">
        <v>34</v>
      </c>
      <c r="C42" s="130">
        <v>2</v>
      </c>
      <c r="D42" s="131">
        <f t="shared" si="1"/>
        <v>32</v>
      </c>
      <c r="E42" s="130">
        <v>3</v>
      </c>
      <c r="F42" s="130">
        <v>10</v>
      </c>
    </row>
    <row r="43" spans="1:6" ht="15.75">
      <c r="A43" s="132" t="s">
        <v>191</v>
      </c>
      <c r="B43" s="130">
        <v>33</v>
      </c>
      <c r="C43" s="130">
        <v>1</v>
      </c>
      <c r="D43" s="131">
        <f t="shared" si="1"/>
        <v>32</v>
      </c>
      <c r="E43" s="130">
        <v>0</v>
      </c>
      <c r="F43" s="130">
        <v>4</v>
      </c>
    </row>
    <row r="44" spans="1:6" ht="24" customHeight="1">
      <c r="A44" s="199" t="s">
        <v>2</v>
      </c>
      <c r="B44" s="199"/>
      <c r="C44" s="199"/>
      <c r="D44" s="199"/>
      <c r="E44" s="199"/>
      <c r="F44" s="199"/>
    </row>
    <row r="45" spans="1:6" ht="15.75">
      <c r="A45" s="133" t="s">
        <v>79</v>
      </c>
      <c r="B45" s="134">
        <v>441</v>
      </c>
      <c r="C45" s="134">
        <v>82</v>
      </c>
      <c r="D45" s="131">
        <f t="shared" si="1"/>
        <v>359</v>
      </c>
      <c r="E45" s="134">
        <v>35</v>
      </c>
      <c r="F45" s="134">
        <v>171</v>
      </c>
    </row>
    <row r="46" spans="1:6" ht="15.75">
      <c r="A46" s="133" t="s">
        <v>89</v>
      </c>
      <c r="B46" s="134">
        <v>173</v>
      </c>
      <c r="C46" s="134">
        <v>20</v>
      </c>
      <c r="D46" s="131">
        <f t="shared" si="1"/>
        <v>153</v>
      </c>
      <c r="E46" s="134">
        <v>19</v>
      </c>
      <c r="F46" s="134">
        <v>60</v>
      </c>
    </row>
    <row r="47" spans="1:6" ht="15.75">
      <c r="A47" s="133" t="s">
        <v>141</v>
      </c>
      <c r="B47" s="134">
        <v>106</v>
      </c>
      <c r="C47" s="134">
        <v>8</v>
      </c>
      <c r="D47" s="131">
        <f t="shared" si="1"/>
        <v>98</v>
      </c>
      <c r="E47" s="134">
        <v>4</v>
      </c>
      <c r="F47" s="134">
        <v>29</v>
      </c>
    </row>
    <row r="48" spans="1:6" ht="15.75">
      <c r="A48" s="133" t="s">
        <v>108</v>
      </c>
      <c r="B48" s="134">
        <v>90</v>
      </c>
      <c r="C48" s="134">
        <v>10</v>
      </c>
      <c r="D48" s="131">
        <f t="shared" si="1"/>
        <v>80</v>
      </c>
      <c r="E48" s="134">
        <v>4</v>
      </c>
      <c r="F48" s="134">
        <v>20</v>
      </c>
    </row>
    <row r="49" spans="1:6" ht="15.75">
      <c r="A49" s="133" t="s">
        <v>102</v>
      </c>
      <c r="B49" s="134">
        <v>89</v>
      </c>
      <c r="C49" s="134">
        <v>6</v>
      </c>
      <c r="D49" s="131">
        <f t="shared" si="1"/>
        <v>83</v>
      </c>
      <c r="E49" s="134">
        <v>13</v>
      </c>
      <c r="F49" s="134">
        <v>13</v>
      </c>
    </row>
    <row r="50" spans="1:6" ht="15.75">
      <c r="A50" s="133" t="s">
        <v>145</v>
      </c>
      <c r="B50" s="134">
        <v>64</v>
      </c>
      <c r="C50" s="134">
        <v>21</v>
      </c>
      <c r="D50" s="131">
        <f t="shared" si="1"/>
        <v>43</v>
      </c>
      <c r="E50" s="134">
        <v>8</v>
      </c>
      <c r="F50" s="134">
        <v>16</v>
      </c>
    </row>
    <row r="51" spans="1:6" ht="15.75">
      <c r="A51" s="133" t="s">
        <v>143</v>
      </c>
      <c r="B51" s="134">
        <v>55</v>
      </c>
      <c r="C51" s="134">
        <v>14</v>
      </c>
      <c r="D51" s="131">
        <f t="shared" si="1"/>
        <v>41</v>
      </c>
      <c r="E51" s="134">
        <v>10</v>
      </c>
      <c r="F51" s="134">
        <v>9</v>
      </c>
    </row>
    <row r="52" spans="1:6" ht="15.75">
      <c r="A52" s="133" t="s">
        <v>147</v>
      </c>
      <c r="B52" s="134">
        <v>55</v>
      </c>
      <c r="C52" s="134">
        <v>15</v>
      </c>
      <c r="D52" s="131">
        <f t="shared" si="1"/>
        <v>40</v>
      </c>
      <c r="E52" s="134">
        <v>0</v>
      </c>
      <c r="F52" s="134">
        <v>35</v>
      </c>
    </row>
    <row r="53" spans="1:6" ht="15.75">
      <c r="A53" s="133" t="s">
        <v>142</v>
      </c>
      <c r="B53" s="134">
        <v>43</v>
      </c>
      <c r="C53" s="134">
        <v>14</v>
      </c>
      <c r="D53" s="131">
        <f t="shared" si="1"/>
        <v>29</v>
      </c>
      <c r="E53" s="134">
        <v>9</v>
      </c>
      <c r="F53" s="134">
        <v>15</v>
      </c>
    </row>
    <row r="54" spans="1:6" ht="15.75">
      <c r="A54" s="133" t="s">
        <v>144</v>
      </c>
      <c r="B54" s="134">
        <v>42</v>
      </c>
      <c r="C54" s="134">
        <v>7</v>
      </c>
      <c r="D54" s="131">
        <f t="shared" si="1"/>
        <v>35</v>
      </c>
      <c r="E54" s="134">
        <v>2</v>
      </c>
      <c r="F54" s="134">
        <v>4</v>
      </c>
    </row>
    <row r="55" spans="1:6" ht="15.75">
      <c r="A55" s="133" t="s">
        <v>146</v>
      </c>
      <c r="B55" s="134">
        <v>32</v>
      </c>
      <c r="C55" s="134">
        <v>0</v>
      </c>
      <c r="D55" s="131">
        <f t="shared" si="1"/>
        <v>32</v>
      </c>
      <c r="E55" s="134">
        <v>4</v>
      </c>
      <c r="F55" s="134">
        <v>8</v>
      </c>
    </row>
    <row r="56" spans="1:6" ht="15.75">
      <c r="A56" s="133" t="s">
        <v>148</v>
      </c>
      <c r="B56" s="134">
        <v>32</v>
      </c>
      <c r="C56" s="134">
        <v>3</v>
      </c>
      <c r="D56" s="131">
        <f t="shared" si="1"/>
        <v>29</v>
      </c>
      <c r="E56" s="134">
        <v>1</v>
      </c>
      <c r="F56" s="134">
        <v>18</v>
      </c>
    </row>
    <row r="57" spans="1:6" ht="15.75">
      <c r="A57" s="133" t="s">
        <v>151</v>
      </c>
      <c r="B57" s="134">
        <v>31</v>
      </c>
      <c r="C57" s="134">
        <v>1</v>
      </c>
      <c r="D57" s="131">
        <f t="shared" si="1"/>
        <v>30</v>
      </c>
      <c r="E57" s="134">
        <v>4</v>
      </c>
      <c r="F57" s="134">
        <v>12</v>
      </c>
    </row>
    <row r="58" spans="1:6" ht="15.75">
      <c r="A58" s="133" t="s">
        <v>150</v>
      </c>
      <c r="B58" s="134">
        <v>28</v>
      </c>
      <c r="C58" s="134">
        <v>2</v>
      </c>
      <c r="D58" s="131">
        <f t="shared" si="1"/>
        <v>26</v>
      </c>
      <c r="E58" s="134">
        <v>7</v>
      </c>
      <c r="F58" s="134">
        <v>3</v>
      </c>
    </row>
    <row r="59" spans="1:6" ht="15.75">
      <c r="A59" s="133" t="s">
        <v>149</v>
      </c>
      <c r="B59" s="134">
        <v>25</v>
      </c>
      <c r="C59" s="134">
        <v>2</v>
      </c>
      <c r="D59" s="131">
        <f t="shared" si="1"/>
        <v>23</v>
      </c>
      <c r="E59" s="134">
        <v>9</v>
      </c>
      <c r="F59" s="134">
        <v>11</v>
      </c>
    </row>
    <row r="60" spans="1:6" ht="15.75">
      <c r="A60" s="133" t="s">
        <v>263</v>
      </c>
      <c r="B60" s="134">
        <v>24</v>
      </c>
      <c r="C60" s="134">
        <v>0</v>
      </c>
      <c r="D60" s="131">
        <f t="shared" si="1"/>
        <v>24</v>
      </c>
      <c r="E60" s="134">
        <v>14</v>
      </c>
      <c r="F60" s="134">
        <v>7</v>
      </c>
    </row>
    <row r="61" spans="1:6" ht="24" customHeight="1">
      <c r="A61" s="199" t="s">
        <v>1</v>
      </c>
      <c r="B61" s="199"/>
      <c r="C61" s="199"/>
      <c r="D61" s="199"/>
      <c r="E61" s="199"/>
      <c r="F61" s="199"/>
    </row>
    <row r="62" spans="1:6" ht="15.75">
      <c r="A62" s="132" t="s">
        <v>94</v>
      </c>
      <c r="B62" s="130">
        <v>192</v>
      </c>
      <c r="C62" s="130">
        <v>17</v>
      </c>
      <c r="D62" s="131">
        <f t="shared" si="1"/>
        <v>175</v>
      </c>
      <c r="E62" s="130">
        <v>24</v>
      </c>
      <c r="F62" s="130">
        <v>23</v>
      </c>
    </row>
    <row r="63" spans="1:6" ht="15.75">
      <c r="A63" s="132" t="s">
        <v>105</v>
      </c>
      <c r="B63" s="130">
        <v>136</v>
      </c>
      <c r="C63" s="130">
        <v>18</v>
      </c>
      <c r="D63" s="131">
        <f t="shared" si="1"/>
        <v>118</v>
      </c>
      <c r="E63" s="130">
        <v>14</v>
      </c>
      <c r="F63" s="130">
        <v>64</v>
      </c>
    </row>
    <row r="64" spans="1:6" ht="15.75">
      <c r="A64" s="132" t="s">
        <v>152</v>
      </c>
      <c r="B64" s="130">
        <v>77</v>
      </c>
      <c r="C64" s="130">
        <v>23</v>
      </c>
      <c r="D64" s="131">
        <f t="shared" si="1"/>
        <v>54</v>
      </c>
      <c r="E64" s="130">
        <v>8</v>
      </c>
      <c r="F64" s="130">
        <v>32</v>
      </c>
    </row>
    <row r="65" spans="1:6" ht="15.75">
      <c r="A65" s="132" t="s">
        <v>117</v>
      </c>
      <c r="B65" s="130">
        <v>77</v>
      </c>
      <c r="C65" s="130">
        <v>2</v>
      </c>
      <c r="D65" s="131">
        <f t="shared" si="1"/>
        <v>75</v>
      </c>
      <c r="E65" s="130">
        <v>0</v>
      </c>
      <c r="F65" s="130">
        <v>18</v>
      </c>
    </row>
    <row r="66" spans="1:6" ht="15.75">
      <c r="A66" s="132" t="s">
        <v>153</v>
      </c>
      <c r="B66" s="130">
        <v>58</v>
      </c>
      <c r="C66" s="130">
        <v>10</v>
      </c>
      <c r="D66" s="131">
        <f t="shared" si="1"/>
        <v>48</v>
      </c>
      <c r="E66" s="130">
        <v>15</v>
      </c>
      <c r="F66" s="130">
        <v>55</v>
      </c>
    </row>
    <row r="67" spans="1:6" ht="15.75">
      <c r="A67" s="132" t="s">
        <v>157</v>
      </c>
      <c r="B67" s="130">
        <v>49</v>
      </c>
      <c r="C67" s="130">
        <v>12</v>
      </c>
      <c r="D67" s="131">
        <f t="shared" si="1"/>
        <v>37</v>
      </c>
      <c r="E67" s="130">
        <v>2</v>
      </c>
      <c r="F67" s="130">
        <v>27</v>
      </c>
    </row>
    <row r="68" spans="1:6" ht="31.5">
      <c r="A68" s="132" t="s">
        <v>155</v>
      </c>
      <c r="B68" s="130">
        <v>48</v>
      </c>
      <c r="C68" s="130">
        <v>8</v>
      </c>
      <c r="D68" s="131">
        <f t="shared" si="1"/>
        <v>40</v>
      </c>
      <c r="E68" s="130">
        <v>1</v>
      </c>
      <c r="F68" s="130">
        <v>10</v>
      </c>
    </row>
    <row r="69" spans="1:6" ht="15.75">
      <c r="A69" s="132" t="s">
        <v>156</v>
      </c>
      <c r="B69" s="130">
        <v>43</v>
      </c>
      <c r="C69" s="130">
        <v>7</v>
      </c>
      <c r="D69" s="131">
        <f t="shared" si="1"/>
        <v>36</v>
      </c>
      <c r="E69" s="130">
        <v>7</v>
      </c>
      <c r="F69" s="130">
        <v>21</v>
      </c>
    </row>
    <row r="70" spans="1:6" ht="15.75">
      <c r="A70" s="132" t="s">
        <v>154</v>
      </c>
      <c r="B70" s="130">
        <v>29</v>
      </c>
      <c r="C70" s="130">
        <v>12</v>
      </c>
      <c r="D70" s="131">
        <f t="shared" si="1"/>
        <v>17</v>
      </c>
      <c r="E70" s="130">
        <v>4</v>
      </c>
      <c r="F70" s="130">
        <v>13</v>
      </c>
    </row>
    <row r="71" spans="1:6" ht="15.75">
      <c r="A71" s="132" t="s">
        <v>200</v>
      </c>
      <c r="B71" s="130">
        <v>23</v>
      </c>
      <c r="C71" s="130">
        <v>3</v>
      </c>
      <c r="D71" s="131">
        <f t="shared" si="1"/>
        <v>20</v>
      </c>
      <c r="E71" s="130">
        <v>1</v>
      </c>
      <c r="F71" s="130">
        <v>3</v>
      </c>
    </row>
    <row r="72" spans="1:6" ht="15.75">
      <c r="A72" s="132" t="s">
        <v>192</v>
      </c>
      <c r="B72" s="130">
        <v>20</v>
      </c>
      <c r="C72" s="130">
        <v>3</v>
      </c>
      <c r="D72" s="131">
        <f t="shared" si="1"/>
        <v>17</v>
      </c>
      <c r="E72" s="130">
        <v>2</v>
      </c>
      <c r="F72" s="130">
        <v>10</v>
      </c>
    </row>
    <row r="73" spans="1:6" ht="15.75">
      <c r="A73" s="132" t="s">
        <v>158</v>
      </c>
      <c r="B73" s="130">
        <v>17</v>
      </c>
      <c r="C73" s="130">
        <v>9</v>
      </c>
      <c r="D73" s="131">
        <f t="shared" si="1"/>
        <v>8</v>
      </c>
      <c r="E73" s="130">
        <v>0</v>
      </c>
      <c r="F73" s="130">
        <v>21</v>
      </c>
    </row>
    <row r="74" spans="1:6" ht="27" customHeight="1">
      <c r="A74" s="199" t="s">
        <v>5</v>
      </c>
      <c r="B74" s="199"/>
      <c r="C74" s="199"/>
      <c r="D74" s="199"/>
      <c r="E74" s="199"/>
      <c r="F74" s="199"/>
    </row>
    <row r="75" spans="1:6" ht="15.75">
      <c r="A75" s="133" t="s">
        <v>73</v>
      </c>
      <c r="B75" s="134">
        <v>920</v>
      </c>
      <c r="C75" s="134">
        <v>103</v>
      </c>
      <c r="D75" s="131">
        <f t="shared" si="1"/>
        <v>817</v>
      </c>
      <c r="E75" s="134">
        <v>106</v>
      </c>
      <c r="F75" s="134">
        <v>247</v>
      </c>
    </row>
    <row r="76" spans="1:6" ht="15.75">
      <c r="A76" s="133" t="s">
        <v>74</v>
      </c>
      <c r="B76" s="134">
        <v>465</v>
      </c>
      <c r="C76" s="134">
        <v>76</v>
      </c>
      <c r="D76" s="131">
        <f t="shared" si="1"/>
        <v>389</v>
      </c>
      <c r="E76" s="134">
        <v>23</v>
      </c>
      <c r="F76" s="134">
        <v>222</v>
      </c>
    </row>
    <row r="77" spans="1:6" ht="15.75">
      <c r="A77" s="133" t="s">
        <v>75</v>
      </c>
      <c r="B77" s="134">
        <v>421</v>
      </c>
      <c r="C77" s="134">
        <v>59</v>
      </c>
      <c r="D77" s="131">
        <f t="shared" ref="D77:D139" si="2">B77-C77</f>
        <v>362</v>
      </c>
      <c r="E77" s="134">
        <v>41</v>
      </c>
      <c r="F77" s="134">
        <v>94</v>
      </c>
    </row>
    <row r="78" spans="1:6" ht="15.75">
      <c r="A78" s="133" t="s">
        <v>80</v>
      </c>
      <c r="B78" s="134">
        <v>418</v>
      </c>
      <c r="C78" s="134">
        <v>83</v>
      </c>
      <c r="D78" s="131">
        <f t="shared" si="2"/>
        <v>335</v>
      </c>
      <c r="E78" s="134">
        <v>57</v>
      </c>
      <c r="F78" s="134">
        <v>107</v>
      </c>
    </row>
    <row r="79" spans="1:6" ht="15.75">
      <c r="A79" s="133" t="s">
        <v>82</v>
      </c>
      <c r="B79" s="134">
        <v>309</v>
      </c>
      <c r="C79" s="134">
        <v>26</v>
      </c>
      <c r="D79" s="131">
        <f t="shared" si="2"/>
        <v>283</v>
      </c>
      <c r="E79" s="134">
        <v>29</v>
      </c>
      <c r="F79" s="134">
        <v>73</v>
      </c>
    </row>
    <row r="80" spans="1:6" ht="15.75">
      <c r="A80" s="133" t="s">
        <v>85</v>
      </c>
      <c r="B80" s="134">
        <v>249</v>
      </c>
      <c r="C80" s="134">
        <v>13</v>
      </c>
      <c r="D80" s="131">
        <f t="shared" si="2"/>
        <v>236</v>
      </c>
      <c r="E80" s="134">
        <v>41</v>
      </c>
      <c r="F80" s="134">
        <v>21</v>
      </c>
    </row>
    <row r="81" spans="1:6" ht="15.75">
      <c r="A81" s="133" t="s">
        <v>96</v>
      </c>
      <c r="B81" s="134">
        <v>168</v>
      </c>
      <c r="C81" s="134">
        <v>11</v>
      </c>
      <c r="D81" s="131">
        <f t="shared" si="2"/>
        <v>157</v>
      </c>
      <c r="E81" s="134">
        <v>9</v>
      </c>
      <c r="F81" s="134">
        <v>104</v>
      </c>
    </row>
    <row r="82" spans="1:6" ht="15.75">
      <c r="A82" s="133" t="s">
        <v>95</v>
      </c>
      <c r="B82" s="134">
        <v>159</v>
      </c>
      <c r="C82" s="134">
        <v>11</v>
      </c>
      <c r="D82" s="131">
        <f t="shared" si="2"/>
        <v>148</v>
      </c>
      <c r="E82" s="134">
        <v>18</v>
      </c>
      <c r="F82" s="134">
        <v>29</v>
      </c>
    </row>
    <row r="83" spans="1:6" ht="15.75">
      <c r="A83" s="133" t="s">
        <v>109</v>
      </c>
      <c r="B83" s="134">
        <v>90</v>
      </c>
      <c r="C83" s="134">
        <v>14</v>
      </c>
      <c r="D83" s="131">
        <f t="shared" si="2"/>
        <v>76</v>
      </c>
      <c r="E83" s="134">
        <v>19</v>
      </c>
      <c r="F83" s="134">
        <v>23</v>
      </c>
    </row>
    <row r="84" spans="1:6" ht="15.75">
      <c r="A84" s="133" t="s">
        <v>160</v>
      </c>
      <c r="B84" s="134">
        <v>74</v>
      </c>
      <c r="C84" s="134">
        <v>16</v>
      </c>
      <c r="D84" s="131">
        <f t="shared" si="2"/>
        <v>58</v>
      </c>
      <c r="E84" s="134">
        <v>0</v>
      </c>
      <c r="F84" s="134">
        <v>29</v>
      </c>
    </row>
    <row r="85" spans="1:6" ht="15.75">
      <c r="A85" s="133" t="s">
        <v>159</v>
      </c>
      <c r="B85" s="134">
        <v>70</v>
      </c>
      <c r="C85" s="134">
        <v>9</v>
      </c>
      <c r="D85" s="131">
        <f t="shared" si="2"/>
        <v>61</v>
      </c>
      <c r="E85" s="134">
        <v>7</v>
      </c>
      <c r="F85" s="134">
        <v>41</v>
      </c>
    </row>
    <row r="86" spans="1:6" ht="15.75">
      <c r="A86" s="133" t="s">
        <v>161</v>
      </c>
      <c r="B86" s="134">
        <v>36</v>
      </c>
      <c r="C86" s="134">
        <v>1</v>
      </c>
      <c r="D86" s="131">
        <f t="shared" si="2"/>
        <v>35</v>
      </c>
      <c r="E86" s="134">
        <v>24</v>
      </c>
      <c r="F86" s="134">
        <v>2</v>
      </c>
    </row>
    <row r="87" spans="1:6" ht="15.75">
      <c r="A87" s="133" t="s">
        <v>162</v>
      </c>
      <c r="B87" s="134">
        <v>35</v>
      </c>
      <c r="C87" s="134">
        <v>1</v>
      </c>
      <c r="D87" s="131">
        <f t="shared" si="2"/>
        <v>34</v>
      </c>
      <c r="E87" s="134">
        <v>10</v>
      </c>
      <c r="F87" s="134">
        <v>8</v>
      </c>
    </row>
    <row r="88" spans="1:6" ht="15.75">
      <c r="A88" s="133" t="s">
        <v>201</v>
      </c>
      <c r="B88" s="134">
        <v>22</v>
      </c>
      <c r="C88" s="134">
        <v>6</v>
      </c>
      <c r="D88" s="131">
        <f t="shared" si="2"/>
        <v>16</v>
      </c>
      <c r="E88" s="134">
        <v>0</v>
      </c>
      <c r="F88" s="134">
        <v>9</v>
      </c>
    </row>
    <row r="89" spans="1:6" ht="46.5" customHeight="1">
      <c r="A89" s="199" t="s">
        <v>163</v>
      </c>
      <c r="B89" s="199"/>
      <c r="C89" s="199"/>
      <c r="D89" s="199"/>
      <c r="E89" s="199"/>
      <c r="F89" s="199"/>
    </row>
    <row r="90" spans="1:6" ht="31.5">
      <c r="A90" s="135" t="s">
        <v>164</v>
      </c>
      <c r="B90" s="130">
        <v>52</v>
      </c>
      <c r="C90" s="130">
        <v>7</v>
      </c>
      <c r="D90" s="131">
        <f t="shared" si="2"/>
        <v>45</v>
      </c>
      <c r="E90" s="130">
        <v>2</v>
      </c>
      <c r="F90" s="130">
        <v>5</v>
      </c>
    </row>
    <row r="91" spans="1:6" ht="31.5">
      <c r="A91" s="135" t="s">
        <v>165</v>
      </c>
      <c r="B91" s="130">
        <v>37</v>
      </c>
      <c r="C91" s="130">
        <v>29</v>
      </c>
      <c r="D91" s="131">
        <f t="shared" si="2"/>
        <v>8</v>
      </c>
      <c r="E91" s="130">
        <v>0</v>
      </c>
      <c r="F91" s="130">
        <v>11</v>
      </c>
    </row>
    <row r="92" spans="1:6" ht="15.75">
      <c r="A92" s="135" t="s">
        <v>170</v>
      </c>
      <c r="B92" s="130">
        <v>30</v>
      </c>
      <c r="C92" s="130">
        <v>15</v>
      </c>
      <c r="D92" s="131">
        <f t="shared" si="2"/>
        <v>15</v>
      </c>
      <c r="E92" s="130">
        <v>0</v>
      </c>
      <c r="F92" s="130">
        <v>6</v>
      </c>
    </row>
    <row r="93" spans="1:6" ht="15.75">
      <c r="A93" s="135" t="s">
        <v>166</v>
      </c>
      <c r="B93" s="130">
        <v>20</v>
      </c>
      <c r="C93" s="130">
        <v>3</v>
      </c>
      <c r="D93" s="131">
        <f t="shared" si="2"/>
        <v>17</v>
      </c>
      <c r="E93" s="130">
        <v>1</v>
      </c>
      <c r="F93" s="130">
        <v>12</v>
      </c>
    </row>
    <row r="94" spans="1:6" ht="63">
      <c r="A94" s="135" t="s">
        <v>172</v>
      </c>
      <c r="B94" s="130">
        <v>19</v>
      </c>
      <c r="C94" s="130">
        <v>7</v>
      </c>
      <c r="D94" s="131">
        <f t="shared" si="2"/>
        <v>12</v>
      </c>
      <c r="E94" s="130">
        <v>2</v>
      </c>
      <c r="F94" s="130">
        <v>9</v>
      </c>
    </row>
    <row r="95" spans="1:6" ht="15.75">
      <c r="A95" s="135" t="s">
        <v>167</v>
      </c>
      <c r="B95" s="130">
        <v>19</v>
      </c>
      <c r="C95" s="130">
        <v>2</v>
      </c>
      <c r="D95" s="131">
        <f t="shared" si="2"/>
        <v>17</v>
      </c>
      <c r="E95" s="130">
        <v>3</v>
      </c>
      <c r="F95" s="130">
        <v>9</v>
      </c>
    </row>
    <row r="96" spans="1:6" ht="15.75">
      <c r="A96" s="135" t="s">
        <v>169</v>
      </c>
      <c r="B96" s="130">
        <v>17</v>
      </c>
      <c r="C96" s="130">
        <v>0</v>
      </c>
      <c r="D96" s="131">
        <f t="shared" si="2"/>
        <v>17</v>
      </c>
      <c r="E96" s="130">
        <v>4</v>
      </c>
      <c r="F96" s="130">
        <v>12</v>
      </c>
    </row>
    <row r="97" spans="1:6" ht="15.75">
      <c r="A97" s="135" t="s">
        <v>168</v>
      </c>
      <c r="B97" s="130">
        <v>16</v>
      </c>
      <c r="C97" s="130">
        <v>0</v>
      </c>
      <c r="D97" s="131">
        <f t="shared" si="2"/>
        <v>16</v>
      </c>
      <c r="E97" s="130">
        <v>2</v>
      </c>
      <c r="F97" s="130">
        <v>9</v>
      </c>
    </row>
    <row r="98" spans="1:6" ht="15.75">
      <c r="A98" s="135" t="s">
        <v>171</v>
      </c>
      <c r="B98" s="130">
        <v>14</v>
      </c>
      <c r="C98" s="130">
        <v>2</v>
      </c>
      <c r="D98" s="131">
        <f t="shared" si="2"/>
        <v>12</v>
      </c>
      <c r="E98" s="130">
        <v>3</v>
      </c>
      <c r="F98" s="130">
        <v>4</v>
      </c>
    </row>
    <row r="99" spans="1:6" ht="15.75">
      <c r="A99" s="135" t="s">
        <v>193</v>
      </c>
      <c r="B99" s="130">
        <v>12</v>
      </c>
      <c r="C99" s="130">
        <v>4</v>
      </c>
      <c r="D99" s="131">
        <f t="shared" si="2"/>
        <v>8</v>
      </c>
      <c r="E99" s="130">
        <v>6</v>
      </c>
      <c r="F99" s="130">
        <v>0</v>
      </c>
    </row>
    <row r="100" spans="1:6" ht="30" customHeight="1">
      <c r="A100" s="199" t="s">
        <v>6</v>
      </c>
      <c r="B100" s="199"/>
      <c r="C100" s="199"/>
      <c r="D100" s="199"/>
      <c r="E100" s="199"/>
      <c r="F100" s="199"/>
    </row>
    <row r="101" spans="1:6" ht="31.5">
      <c r="A101" s="135" t="s">
        <v>92</v>
      </c>
      <c r="B101" s="130">
        <v>519</v>
      </c>
      <c r="C101" s="130">
        <v>13</v>
      </c>
      <c r="D101" s="131">
        <f t="shared" si="2"/>
        <v>506</v>
      </c>
      <c r="E101" s="130">
        <v>31</v>
      </c>
      <c r="F101" s="130">
        <v>27</v>
      </c>
    </row>
    <row r="102" spans="1:6" ht="15.75">
      <c r="A102" s="135" t="s">
        <v>78</v>
      </c>
      <c r="B102" s="130">
        <v>348</v>
      </c>
      <c r="C102" s="130">
        <v>189</v>
      </c>
      <c r="D102" s="131">
        <f t="shared" si="2"/>
        <v>159</v>
      </c>
      <c r="E102" s="130">
        <v>21</v>
      </c>
      <c r="F102" s="130">
        <v>62</v>
      </c>
    </row>
    <row r="103" spans="1:6" ht="15.75">
      <c r="A103" s="135" t="s">
        <v>84</v>
      </c>
      <c r="B103" s="130">
        <v>304</v>
      </c>
      <c r="C103" s="130">
        <v>27</v>
      </c>
      <c r="D103" s="131">
        <f t="shared" si="2"/>
        <v>277</v>
      </c>
      <c r="E103" s="130">
        <v>50</v>
      </c>
      <c r="F103" s="130">
        <v>41</v>
      </c>
    </row>
    <row r="104" spans="1:6" ht="15.75">
      <c r="A104" s="135" t="s">
        <v>98</v>
      </c>
      <c r="B104" s="130">
        <v>173</v>
      </c>
      <c r="C104" s="130">
        <v>20</v>
      </c>
      <c r="D104" s="131">
        <f t="shared" si="2"/>
        <v>153</v>
      </c>
      <c r="E104" s="130">
        <v>14</v>
      </c>
      <c r="F104" s="130">
        <v>20</v>
      </c>
    </row>
    <row r="105" spans="1:6" ht="31.5">
      <c r="A105" s="135" t="s">
        <v>194</v>
      </c>
      <c r="B105" s="130">
        <v>165</v>
      </c>
      <c r="C105" s="130">
        <v>1</v>
      </c>
      <c r="D105" s="131">
        <f t="shared" si="2"/>
        <v>164</v>
      </c>
      <c r="E105" s="130">
        <v>22</v>
      </c>
      <c r="F105" s="130">
        <v>3</v>
      </c>
    </row>
    <row r="106" spans="1:6" ht="15.75">
      <c r="A106" s="135" t="s">
        <v>97</v>
      </c>
      <c r="B106" s="130">
        <v>163</v>
      </c>
      <c r="C106" s="130">
        <v>20</v>
      </c>
      <c r="D106" s="131">
        <f t="shared" si="2"/>
        <v>143</v>
      </c>
      <c r="E106" s="130">
        <v>33</v>
      </c>
      <c r="F106" s="130">
        <v>16</v>
      </c>
    </row>
    <row r="107" spans="1:6" ht="31.5">
      <c r="A107" s="135" t="s">
        <v>99</v>
      </c>
      <c r="B107" s="130">
        <v>114</v>
      </c>
      <c r="C107" s="130">
        <v>13</v>
      </c>
      <c r="D107" s="131">
        <f t="shared" si="2"/>
        <v>101</v>
      </c>
      <c r="E107" s="130">
        <v>21</v>
      </c>
      <c r="F107" s="130">
        <v>13</v>
      </c>
    </row>
    <row r="108" spans="1:6" ht="47.25">
      <c r="A108" s="135" t="s">
        <v>104</v>
      </c>
      <c r="B108" s="130">
        <v>113</v>
      </c>
      <c r="C108" s="130">
        <v>9</v>
      </c>
      <c r="D108" s="131">
        <f t="shared" si="2"/>
        <v>104</v>
      </c>
      <c r="E108" s="130">
        <v>32</v>
      </c>
      <c r="F108" s="130">
        <v>7</v>
      </c>
    </row>
    <row r="109" spans="1:6" ht="15.75">
      <c r="A109" s="135" t="s">
        <v>101</v>
      </c>
      <c r="B109" s="130">
        <v>107</v>
      </c>
      <c r="C109" s="130">
        <v>8</v>
      </c>
      <c r="D109" s="131">
        <f t="shared" si="2"/>
        <v>99</v>
      </c>
      <c r="E109" s="130">
        <v>23</v>
      </c>
      <c r="F109" s="130">
        <v>25</v>
      </c>
    </row>
    <row r="110" spans="1:6" ht="15.75">
      <c r="A110" s="135" t="s">
        <v>110</v>
      </c>
      <c r="B110" s="130">
        <v>107</v>
      </c>
      <c r="C110" s="130">
        <v>16</v>
      </c>
      <c r="D110" s="131">
        <f t="shared" si="2"/>
        <v>91</v>
      </c>
      <c r="E110" s="130">
        <v>12</v>
      </c>
      <c r="F110" s="130">
        <v>20</v>
      </c>
    </row>
    <row r="111" spans="1:6" ht="15.75">
      <c r="A111" s="135" t="s">
        <v>176</v>
      </c>
      <c r="B111" s="130">
        <v>94</v>
      </c>
      <c r="C111" s="130">
        <v>32</v>
      </c>
      <c r="D111" s="131">
        <f t="shared" si="2"/>
        <v>62</v>
      </c>
      <c r="E111" s="130">
        <v>11</v>
      </c>
      <c r="F111" s="130">
        <v>8</v>
      </c>
    </row>
    <row r="112" spans="1:6" ht="30.75" customHeight="1">
      <c r="A112" s="135" t="s">
        <v>115</v>
      </c>
      <c r="B112" s="130">
        <v>94</v>
      </c>
      <c r="C112" s="130">
        <v>12</v>
      </c>
      <c r="D112" s="131">
        <f t="shared" si="2"/>
        <v>82</v>
      </c>
      <c r="E112" s="130">
        <v>15</v>
      </c>
      <c r="F112" s="130">
        <v>35</v>
      </c>
    </row>
    <row r="113" spans="1:6" ht="31.5">
      <c r="A113" s="135" t="s">
        <v>174</v>
      </c>
      <c r="B113" s="130">
        <v>93</v>
      </c>
      <c r="C113" s="130">
        <v>5</v>
      </c>
      <c r="D113" s="131">
        <f t="shared" si="2"/>
        <v>88</v>
      </c>
      <c r="E113" s="130">
        <v>17</v>
      </c>
      <c r="F113" s="130">
        <v>7</v>
      </c>
    </row>
    <row r="114" spans="1:6" ht="15.75">
      <c r="A114" s="135" t="s">
        <v>175</v>
      </c>
      <c r="B114" s="130">
        <v>88</v>
      </c>
      <c r="C114" s="130">
        <v>10</v>
      </c>
      <c r="D114" s="131">
        <f t="shared" si="2"/>
        <v>78</v>
      </c>
      <c r="E114" s="130">
        <v>12</v>
      </c>
      <c r="F114" s="130">
        <v>14</v>
      </c>
    </row>
    <row r="115" spans="1:6" ht="15.75">
      <c r="A115" s="135" t="s">
        <v>173</v>
      </c>
      <c r="B115" s="130">
        <v>86</v>
      </c>
      <c r="C115" s="130">
        <v>2</v>
      </c>
      <c r="D115" s="131">
        <f t="shared" si="2"/>
        <v>84</v>
      </c>
      <c r="E115" s="130">
        <v>29</v>
      </c>
      <c r="F115" s="130">
        <v>9</v>
      </c>
    </row>
    <row r="116" spans="1:6" ht="17.25" customHeight="1">
      <c r="A116" s="135" t="s">
        <v>259</v>
      </c>
      <c r="B116" s="130">
        <v>85</v>
      </c>
      <c r="C116" s="130">
        <v>26</v>
      </c>
      <c r="D116" s="131">
        <f t="shared" si="2"/>
        <v>59</v>
      </c>
      <c r="E116" s="130">
        <v>9</v>
      </c>
      <c r="F116" s="130">
        <v>21</v>
      </c>
    </row>
    <row r="117" spans="1:6" ht="52.5" customHeight="1">
      <c r="A117" s="199" t="s">
        <v>177</v>
      </c>
      <c r="B117" s="199"/>
      <c r="C117" s="199"/>
      <c r="D117" s="199"/>
      <c r="E117" s="199"/>
      <c r="F117" s="199"/>
    </row>
    <row r="118" spans="1:6" ht="15.75">
      <c r="A118" s="136" t="s">
        <v>71</v>
      </c>
      <c r="B118" s="134">
        <v>1576</v>
      </c>
      <c r="C118" s="134">
        <v>335</v>
      </c>
      <c r="D118" s="131">
        <f t="shared" si="2"/>
        <v>1241</v>
      </c>
      <c r="E118" s="134">
        <v>125</v>
      </c>
      <c r="F118" s="134">
        <v>214</v>
      </c>
    </row>
    <row r="119" spans="1:6" ht="53.25" customHeight="1">
      <c r="A119" s="136" t="s">
        <v>77</v>
      </c>
      <c r="B119" s="134">
        <v>599</v>
      </c>
      <c r="C119" s="134">
        <v>109</v>
      </c>
      <c r="D119" s="131">
        <f t="shared" si="2"/>
        <v>490</v>
      </c>
      <c r="E119" s="134">
        <v>23</v>
      </c>
      <c r="F119" s="134">
        <v>30</v>
      </c>
    </row>
    <row r="120" spans="1:6" ht="15.75">
      <c r="A120" s="136" t="s">
        <v>76</v>
      </c>
      <c r="B120" s="134">
        <v>528</v>
      </c>
      <c r="C120" s="134">
        <v>544</v>
      </c>
      <c r="D120" s="131">
        <f t="shared" si="2"/>
        <v>-16</v>
      </c>
      <c r="E120" s="134">
        <v>40</v>
      </c>
      <c r="F120" s="134">
        <v>83</v>
      </c>
    </row>
    <row r="121" spans="1:6" ht="15.75">
      <c r="A121" s="136" t="s">
        <v>100</v>
      </c>
      <c r="B121" s="134">
        <v>177</v>
      </c>
      <c r="C121" s="134">
        <v>10</v>
      </c>
      <c r="D121" s="131">
        <f t="shared" si="2"/>
        <v>167</v>
      </c>
      <c r="E121" s="134">
        <v>30</v>
      </c>
      <c r="F121" s="134">
        <v>33</v>
      </c>
    </row>
    <row r="122" spans="1:6" ht="15.75">
      <c r="A122" s="136" t="s">
        <v>195</v>
      </c>
      <c r="B122" s="134">
        <v>90</v>
      </c>
      <c r="C122" s="134">
        <v>35</v>
      </c>
      <c r="D122" s="131">
        <f t="shared" si="2"/>
        <v>55</v>
      </c>
      <c r="E122" s="134">
        <v>5</v>
      </c>
      <c r="F122" s="134">
        <v>4</v>
      </c>
    </row>
    <row r="123" spans="1:6" ht="15.75">
      <c r="A123" s="136" t="s">
        <v>179</v>
      </c>
      <c r="B123" s="134">
        <v>89</v>
      </c>
      <c r="C123" s="134">
        <v>11</v>
      </c>
      <c r="D123" s="131">
        <f t="shared" si="2"/>
        <v>78</v>
      </c>
      <c r="E123" s="134">
        <v>24</v>
      </c>
      <c r="F123" s="134">
        <v>5</v>
      </c>
    </row>
    <row r="124" spans="1:6" ht="15.75">
      <c r="A124" s="136" t="s">
        <v>103</v>
      </c>
      <c r="B124" s="134">
        <v>87</v>
      </c>
      <c r="C124" s="134">
        <v>21</v>
      </c>
      <c r="D124" s="131">
        <f t="shared" si="2"/>
        <v>66</v>
      </c>
      <c r="E124" s="134">
        <v>2</v>
      </c>
      <c r="F124" s="134">
        <v>802</v>
      </c>
    </row>
    <row r="125" spans="1:6" ht="15.75">
      <c r="A125" s="136" t="s">
        <v>178</v>
      </c>
      <c r="B125" s="134">
        <v>66</v>
      </c>
      <c r="C125" s="134">
        <v>19</v>
      </c>
      <c r="D125" s="131">
        <f t="shared" si="2"/>
        <v>47</v>
      </c>
      <c r="E125" s="134">
        <v>10</v>
      </c>
      <c r="F125" s="134">
        <v>3</v>
      </c>
    </row>
    <row r="126" spans="1:6" ht="15.75">
      <c r="A126" s="136" t="s">
        <v>118</v>
      </c>
      <c r="B126" s="134">
        <v>63</v>
      </c>
      <c r="C126" s="134">
        <v>0</v>
      </c>
      <c r="D126" s="131">
        <f t="shared" si="2"/>
        <v>63</v>
      </c>
      <c r="E126" s="134">
        <v>32</v>
      </c>
      <c r="F126" s="134">
        <v>0</v>
      </c>
    </row>
    <row r="127" spans="1:6" ht="31.5">
      <c r="A127" s="136" t="s">
        <v>120</v>
      </c>
      <c r="B127" s="134">
        <v>56</v>
      </c>
      <c r="C127" s="134">
        <v>5</v>
      </c>
      <c r="D127" s="131">
        <f t="shared" si="2"/>
        <v>51</v>
      </c>
      <c r="E127" s="134">
        <v>2</v>
      </c>
      <c r="F127" s="134">
        <v>18</v>
      </c>
    </row>
    <row r="128" spans="1:6" ht="15.75">
      <c r="A128" s="136" t="s">
        <v>180</v>
      </c>
      <c r="B128" s="134">
        <v>54</v>
      </c>
      <c r="C128" s="134">
        <v>13</v>
      </c>
      <c r="D128" s="131">
        <f t="shared" si="2"/>
        <v>41</v>
      </c>
      <c r="E128" s="134">
        <v>16</v>
      </c>
      <c r="F128" s="134">
        <v>7</v>
      </c>
    </row>
    <row r="129" spans="1:6" ht="31.5">
      <c r="A129" s="136" t="s">
        <v>196</v>
      </c>
      <c r="B129" s="134">
        <v>46</v>
      </c>
      <c r="C129" s="134">
        <v>15</v>
      </c>
      <c r="D129" s="131">
        <f t="shared" si="2"/>
        <v>31</v>
      </c>
      <c r="E129" s="134">
        <v>4</v>
      </c>
      <c r="F129" s="134">
        <v>2</v>
      </c>
    </row>
    <row r="130" spans="1:6" ht="15.75">
      <c r="A130" s="136" t="s">
        <v>264</v>
      </c>
      <c r="B130" s="134">
        <v>41</v>
      </c>
      <c r="C130" s="134">
        <v>9</v>
      </c>
      <c r="D130" s="131">
        <f t="shared" si="2"/>
        <v>32</v>
      </c>
      <c r="E130" s="134">
        <v>4</v>
      </c>
      <c r="F130" s="134">
        <v>31</v>
      </c>
    </row>
    <row r="131" spans="1:6" ht="31.5">
      <c r="A131" s="136" t="s">
        <v>202</v>
      </c>
      <c r="B131" s="134">
        <v>41</v>
      </c>
      <c r="C131" s="134">
        <v>1</v>
      </c>
      <c r="D131" s="131">
        <f t="shared" si="2"/>
        <v>40</v>
      </c>
      <c r="E131" s="134">
        <v>5</v>
      </c>
      <c r="F131" s="134">
        <v>2</v>
      </c>
    </row>
    <row r="132" spans="1:6" ht="31.5" customHeight="1">
      <c r="A132" s="199" t="s">
        <v>4</v>
      </c>
      <c r="B132" s="199"/>
      <c r="C132" s="199"/>
      <c r="D132" s="199"/>
      <c r="E132" s="199"/>
      <c r="F132" s="199"/>
    </row>
    <row r="133" spans="1:6" ht="15.75">
      <c r="A133" s="135" t="s">
        <v>72</v>
      </c>
      <c r="B133" s="130">
        <v>1736</v>
      </c>
      <c r="C133" s="130">
        <v>633</v>
      </c>
      <c r="D133" s="131">
        <f t="shared" si="2"/>
        <v>1103</v>
      </c>
      <c r="E133" s="130">
        <v>119</v>
      </c>
      <c r="F133" s="130">
        <v>455</v>
      </c>
    </row>
    <row r="134" spans="1:6" ht="31.5">
      <c r="A134" s="135" t="s">
        <v>83</v>
      </c>
      <c r="B134" s="130">
        <v>369</v>
      </c>
      <c r="C134" s="130">
        <v>58</v>
      </c>
      <c r="D134" s="131">
        <f t="shared" si="2"/>
        <v>311</v>
      </c>
      <c r="E134" s="130">
        <v>19</v>
      </c>
      <c r="F134" s="130">
        <v>208</v>
      </c>
    </row>
    <row r="135" spans="1:6" ht="15.75">
      <c r="A135" s="135" t="s">
        <v>81</v>
      </c>
      <c r="B135" s="130">
        <v>364</v>
      </c>
      <c r="C135" s="130">
        <v>16</v>
      </c>
      <c r="D135" s="131">
        <f t="shared" si="2"/>
        <v>348</v>
      </c>
      <c r="E135" s="130">
        <v>47</v>
      </c>
      <c r="F135" s="130">
        <v>33</v>
      </c>
    </row>
    <row r="136" spans="1:6" ht="15.75">
      <c r="A136" s="135" t="s">
        <v>90</v>
      </c>
      <c r="B136" s="130">
        <v>255</v>
      </c>
      <c r="C136" s="130">
        <v>36</v>
      </c>
      <c r="D136" s="131">
        <f t="shared" si="2"/>
        <v>219</v>
      </c>
      <c r="E136" s="130">
        <v>15</v>
      </c>
      <c r="F136" s="130">
        <v>151</v>
      </c>
    </row>
    <row r="137" spans="1:6" ht="15.75">
      <c r="A137" s="135" t="s">
        <v>86</v>
      </c>
      <c r="B137" s="130">
        <v>201</v>
      </c>
      <c r="C137" s="130">
        <v>8</v>
      </c>
      <c r="D137" s="131">
        <f t="shared" si="2"/>
        <v>193</v>
      </c>
      <c r="E137" s="130">
        <v>15</v>
      </c>
      <c r="F137" s="130">
        <v>27</v>
      </c>
    </row>
    <row r="138" spans="1:6" ht="15.75">
      <c r="A138" s="135" t="s">
        <v>106</v>
      </c>
      <c r="B138" s="130">
        <v>117</v>
      </c>
      <c r="C138" s="130">
        <v>6</v>
      </c>
      <c r="D138" s="131">
        <f t="shared" si="2"/>
        <v>111</v>
      </c>
      <c r="E138" s="130">
        <v>9</v>
      </c>
      <c r="F138" s="130">
        <v>15</v>
      </c>
    </row>
    <row r="139" spans="1:6" ht="15.75">
      <c r="A139" s="135" t="s">
        <v>107</v>
      </c>
      <c r="B139" s="130">
        <v>110</v>
      </c>
      <c r="C139" s="130">
        <v>6</v>
      </c>
      <c r="D139" s="131">
        <f t="shared" si="2"/>
        <v>104</v>
      </c>
      <c r="E139" s="130">
        <v>13</v>
      </c>
      <c r="F139" s="130">
        <v>17</v>
      </c>
    </row>
    <row r="140" spans="1:6" ht="15.75">
      <c r="A140" s="135" t="s">
        <v>111</v>
      </c>
      <c r="B140" s="130">
        <v>105</v>
      </c>
      <c r="C140" s="130">
        <v>12</v>
      </c>
      <c r="D140" s="131">
        <f t="shared" ref="D140:D145" si="3">B140-C140</f>
        <v>93</v>
      </c>
      <c r="E140" s="130">
        <v>5</v>
      </c>
      <c r="F140" s="130">
        <v>28</v>
      </c>
    </row>
    <row r="141" spans="1:6" ht="15.75">
      <c r="A141" s="135" t="s">
        <v>184</v>
      </c>
      <c r="B141" s="130">
        <v>86</v>
      </c>
      <c r="C141" s="130">
        <v>14</v>
      </c>
      <c r="D141" s="131">
        <f t="shared" si="3"/>
        <v>72</v>
      </c>
      <c r="E141" s="130">
        <v>4</v>
      </c>
      <c r="F141" s="130">
        <v>39</v>
      </c>
    </row>
    <row r="142" spans="1:6" ht="15.75">
      <c r="A142" s="135" t="s">
        <v>182</v>
      </c>
      <c r="B142" s="130">
        <v>72</v>
      </c>
      <c r="C142" s="130">
        <v>7</v>
      </c>
      <c r="D142" s="131">
        <f t="shared" si="3"/>
        <v>65</v>
      </c>
      <c r="E142" s="130">
        <v>6</v>
      </c>
      <c r="F142" s="130">
        <v>22</v>
      </c>
    </row>
    <row r="143" spans="1:6" ht="15.75" customHeight="1">
      <c r="A143" s="135" t="s">
        <v>181</v>
      </c>
      <c r="B143" s="130">
        <v>67</v>
      </c>
      <c r="C143" s="130">
        <v>5</v>
      </c>
      <c r="D143" s="131">
        <f t="shared" si="3"/>
        <v>62</v>
      </c>
      <c r="E143" s="130">
        <v>8</v>
      </c>
      <c r="F143" s="130">
        <v>10</v>
      </c>
    </row>
    <row r="144" spans="1:6" ht="48" customHeight="1">
      <c r="A144" s="135" t="s">
        <v>183</v>
      </c>
      <c r="B144" s="130">
        <v>56</v>
      </c>
      <c r="C144" s="130">
        <v>0</v>
      </c>
      <c r="D144" s="131">
        <f t="shared" si="3"/>
        <v>56</v>
      </c>
      <c r="E144" s="130">
        <v>9</v>
      </c>
      <c r="F144" s="130">
        <v>3</v>
      </c>
    </row>
    <row r="145" spans="1:6" ht="15.75">
      <c r="A145" s="135" t="s">
        <v>185</v>
      </c>
      <c r="B145" s="130">
        <v>39</v>
      </c>
      <c r="C145" s="130">
        <v>2</v>
      </c>
      <c r="D145" s="131">
        <f t="shared" si="3"/>
        <v>37</v>
      </c>
      <c r="E145" s="130">
        <v>14</v>
      </c>
      <c r="F145" s="130">
        <v>6</v>
      </c>
    </row>
  </sheetData>
  <mergeCells count="18">
    <mergeCell ref="A2:F2"/>
    <mergeCell ref="A3:F3"/>
    <mergeCell ref="E6:E7"/>
    <mergeCell ref="A5:A7"/>
    <mergeCell ref="A100:F100"/>
    <mergeCell ref="B5:B7"/>
    <mergeCell ref="C5:C7"/>
    <mergeCell ref="D5:D7"/>
    <mergeCell ref="E5:F5"/>
    <mergeCell ref="F6:F7"/>
    <mergeCell ref="A9:F9"/>
    <mergeCell ref="A117:F117"/>
    <mergeCell ref="A74:F74"/>
    <mergeCell ref="A89:F89"/>
    <mergeCell ref="A132:F132"/>
    <mergeCell ref="A25:F25"/>
    <mergeCell ref="A44:F44"/>
    <mergeCell ref="A61:F61"/>
  </mergeCells>
  <pageMargins left="0.46" right="0.28000000000000003" top="0.8" bottom="0.8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54"/>
  <sheetViews>
    <sheetView workbookViewId="0">
      <selection activeCell="B2" sqref="B2:C2"/>
    </sheetView>
  </sheetViews>
  <sheetFormatPr defaultColWidth="10.28515625" defaultRowHeight="12.75"/>
  <cols>
    <col min="1" max="1" width="3.28515625" style="36" customWidth="1"/>
    <col min="2" max="2" width="56.140625" style="37" customWidth="1"/>
    <col min="3" max="3" width="25.28515625" style="36" customWidth="1"/>
    <col min="4" max="250" width="9.140625" style="36" customWidth="1"/>
    <col min="251" max="251" width="4.28515625" style="36" customWidth="1"/>
    <col min="252" max="252" width="31.140625" style="36" customWidth="1"/>
    <col min="253" max="255" width="10" style="36" customWidth="1"/>
    <col min="256" max="16384" width="10.28515625" style="36"/>
  </cols>
  <sheetData>
    <row r="1" spans="1:256" ht="34.5" customHeight="1">
      <c r="A1" s="137"/>
      <c r="B1" s="203" t="s">
        <v>265</v>
      </c>
      <c r="C1" s="20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4.25" customHeight="1">
      <c r="A2" s="137"/>
      <c r="B2" s="204" t="s">
        <v>54</v>
      </c>
      <c r="C2" s="20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8.25" customHeight="1">
      <c r="A3" s="137"/>
      <c r="B3" s="138"/>
      <c r="C3" s="137"/>
    </row>
    <row r="4" spans="1:256" ht="43.5" customHeight="1">
      <c r="A4" s="139" t="s">
        <v>46</v>
      </c>
      <c r="B4" s="140" t="s">
        <v>44</v>
      </c>
      <c r="C4" s="141" t="s">
        <v>55</v>
      </c>
    </row>
    <row r="5" spans="1:256" ht="14.45" customHeight="1">
      <c r="A5" s="142">
        <v>1</v>
      </c>
      <c r="B5" s="143" t="s">
        <v>60</v>
      </c>
      <c r="C5" s="144">
        <v>15000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4.45" customHeight="1">
      <c r="A6" s="142">
        <v>2</v>
      </c>
      <c r="B6" s="143" t="s">
        <v>217</v>
      </c>
      <c r="C6" s="144">
        <v>12900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4.45" customHeight="1">
      <c r="A7" s="142">
        <v>3</v>
      </c>
      <c r="B7" s="143" t="s">
        <v>206</v>
      </c>
      <c r="C7" s="144">
        <v>11000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4.45" customHeight="1">
      <c r="A8" s="142">
        <v>4</v>
      </c>
      <c r="B8" s="143" t="s">
        <v>266</v>
      </c>
      <c r="C8" s="144">
        <v>11000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4.45" customHeight="1">
      <c r="A9" s="142">
        <v>5</v>
      </c>
      <c r="B9" s="143" t="s">
        <v>267</v>
      </c>
      <c r="C9" s="144">
        <v>10000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4.45" customHeight="1">
      <c r="A10" s="142">
        <v>6</v>
      </c>
      <c r="B10" s="143" t="s">
        <v>230</v>
      </c>
      <c r="C10" s="144">
        <v>10000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4.45" customHeight="1">
      <c r="A11" s="142">
        <v>7</v>
      </c>
      <c r="B11" s="143" t="s">
        <v>231</v>
      </c>
      <c r="C11" s="144">
        <v>10000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4.45" customHeight="1">
      <c r="A12" s="142">
        <v>8</v>
      </c>
      <c r="B12" s="143" t="s">
        <v>232</v>
      </c>
      <c r="C12" s="144">
        <v>10000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4.45" customHeight="1">
      <c r="A13" s="142">
        <v>9</v>
      </c>
      <c r="B13" s="143" t="s">
        <v>237</v>
      </c>
      <c r="C13" s="144">
        <v>10000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4.45" customHeight="1">
      <c r="A14" s="142">
        <v>10</v>
      </c>
      <c r="B14" s="143" t="s">
        <v>238</v>
      </c>
      <c r="C14" s="144">
        <v>10000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4.45" customHeight="1">
      <c r="A15" s="142">
        <v>11</v>
      </c>
      <c r="B15" s="143" t="s">
        <v>239</v>
      </c>
      <c r="C15" s="144">
        <v>10000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4.45" customHeight="1">
      <c r="A16" s="142">
        <v>12</v>
      </c>
      <c r="B16" s="143" t="s">
        <v>233</v>
      </c>
      <c r="C16" s="144">
        <v>9840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4.45" customHeight="1">
      <c r="A17" s="142">
        <v>13</v>
      </c>
      <c r="B17" s="143" t="s">
        <v>272</v>
      </c>
      <c r="C17" s="144">
        <v>9753.25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4.45" customHeight="1">
      <c r="A18" s="142">
        <v>14</v>
      </c>
      <c r="B18" s="143" t="s">
        <v>234</v>
      </c>
      <c r="C18" s="144">
        <v>9727.27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4.45" customHeight="1">
      <c r="A19" s="142">
        <v>15</v>
      </c>
      <c r="B19" s="143" t="s">
        <v>241</v>
      </c>
      <c r="C19" s="144">
        <v>9500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4.45" customHeight="1">
      <c r="A20" s="142">
        <v>16</v>
      </c>
      <c r="B20" s="143" t="s">
        <v>212</v>
      </c>
      <c r="C20" s="144">
        <v>9333.33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4.45" customHeight="1">
      <c r="A21" s="142">
        <v>17</v>
      </c>
      <c r="B21" s="143" t="s">
        <v>229</v>
      </c>
      <c r="C21" s="144">
        <v>9260.36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4.45" customHeight="1">
      <c r="A22" s="142">
        <v>18</v>
      </c>
      <c r="B22" s="143" t="s">
        <v>242</v>
      </c>
      <c r="C22" s="144">
        <v>9200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4.45" customHeight="1">
      <c r="A23" s="142">
        <v>19</v>
      </c>
      <c r="B23" s="143" t="s">
        <v>240</v>
      </c>
      <c r="C23" s="144">
        <v>9125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4.45" customHeight="1">
      <c r="A24" s="142">
        <v>20</v>
      </c>
      <c r="B24" s="143" t="s">
        <v>208</v>
      </c>
      <c r="C24" s="144">
        <v>9000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14.45" customHeight="1">
      <c r="A25" s="142">
        <v>21</v>
      </c>
      <c r="B25" s="143" t="s">
        <v>65</v>
      </c>
      <c r="C25" s="144">
        <v>9000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14.45" customHeight="1">
      <c r="A26" s="142">
        <v>22</v>
      </c>
      <c r="B26" s="143" t="s">
        <v>67</v>
      </c>
      <c r="C26" s="144">
        <v>8580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14.45" customHeight="1">
      <c r="A27" s="142">
        <v>23</v>
      </c>
      <c r="B27" s="143" t="s">
        <v>243</v>
      </c>
      <c r="C27" s="144">
        <v>8500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14.45" customHeight="1">
      <c r="A28" s="142">
        <v>24</v>
      </c>
      <c r="B28" s="143" t="s">
        <v>235</v>
      </c>
      <c r="C28" s="144">
        <v>8430.75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4.45" customHeight="1">
      <c r="A29" s="142">
        <v>25</v>
      </c>
      <c r="B29" s="143" t="s">
        <v>244</v>
      </c>
      <c r="C29" s="144">
        <v>8406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14.45" customHeight="1">
      <c r="A30" s="142">
        <v>26</v>
      </c>
      <c r="B30" s="143" t="s">
        <v>47</v>
      </c>
      <c r="C30" s="144">
        <v>8174.71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14.45" customHeight="1">
      <c r="A31" s="142">
        <v>27</v>
      </c>
      <c r="B31" s="143" t="s">
        <v>203</v>
      </c>
      <c r="C31" s="144">
        <v>8052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14.45" customHeight="1">
      <c r="A32" s="142">
        <v>28</v>
      </c>
      <c r="B32" s="143" t="s">
        <v>273</v>
      </c>
      <c r="C32" s="144">
        <v>8000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14.45" customHeight="1">
      <c r="A33" s="142">
        <v>29</v>
      </c>
      <c r="B33" s="143" t="s">
        <v>207</v>
      </c>
      <c r="C33" s="144">
        <v>8000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ht="14.45" customHeight="1">
      <c r="A34" s="142">
        <v>30</v>
      </c>
      <c r="B34" s="143" t="s">
        <v>274</v>
      </c>
      <c r="C34" s="144">
        <v>8000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14.45" customHeight="1">
      <c r="A35" s="142">
        <v>31</v>
      </c>
      <c r="B35" s="143" t="s">
        <v>209</v>
      </c>
      <c r="C35" s="144">
        <v>8000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14.45" customHeight="1">
      <c r="A36" s="142">
        <v>32</v>
      </c>
      <c r="B36" s="143" t="s">
        <v>268</v>
      </c>
      <c r="C36" s="144">
        <v>8000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4.45" customHeight="1">
      <c r="A37" s="142">
        <v>33</v>
      </c>
      <c r="B37" s="143" t="s">
        <v>269</v>
      </c>
      <c r="C37" s="144">
        <v>8000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4.45" customHeight="1">
      <c r="A38" s="142">
        <v>34</v>
      </c>
      <c r="B38" s="143" t="s">
        <v>275</v>
      </c>
      <c r="C38" s="144">
        <v>8000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4.45" customHeight="1">
      <c r="A39" s="142">
        <v>35</v>
      </c>
      <c r="B39" s="143" t="s">
        <v>254</v>
      </c>
      <c r="C39" s="144">
        <v>8000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4.45" customHeight="1">
      <c r="A40" s="142">
        <v>36</v>
      </c>
      <c r="B40" s="143" t="s">
        <v>236</v>
      </c>
      <c r="C40" s="144">
        <v>8000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ht="14.45" customHeight="1">
      <c r="A41" s="142">
        <v>37</v>
      </c>
      <c r="B41" s="143" t="s">
        <v>276</v>
      </c>
      <c r="C41" s="144">
        <v>8000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ht="14.45" customHeight="1">
      <c r="A42" s="142">
        <v>38</v>
      </c>
      <c r="B42" s="143" t="s">
        <v>57</v>
      </c>
      <c r="C42" s="144">
        <v>8000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ht="14.45" customHeight="1">
      <c r="A43" s="142">
        <v>39</v>
      </c>
      <c r="B43" s="143" t="s">
        <v>245</v>
      </c>
      <c r="C43" s="144">
        <v>8000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ht="14.45" customHeight="1">
      <c r="A44" s="142">
        <v>40</v>
      </c>
      <c r="B44" s="143" t="s">
        <v>246</v>
      </c>
      <c r="C44" s="144">
        <v>8000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ht="14.45" customHeight="1">
      <c r="A45" s="142">
        <v>41</v>
      </c>
      <c r="B45" s="143" t="s">
        <v>247</v>
      </c>
      <c r="C45" s="144">
        <v>8000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4.45" customHeight="1">
      <c r="A46" s="142">
        <v>42</v>
      </c>
      <c r="B46" s="143" t="s">
        <v>277</v>
      </c>
      <c r="C46" s="144">
        <v>7977.33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ht="14.45" customHeight="1">
      <c r="A47" s="142">
        <v>43</v>
      </c>
      <c r="B47" s="143" t="s">
        <v>253</v>
      </c>
      <c r="C47" s="144">
        <v>7700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14.45" customHeight="1">
      <c r="A48" s="142">
        <v>44</v>
      </c>
      <c r="B48" s="143" t="s">
        <v>271</v>
      </c>
      <c r="C48" s="144">
        <v>7625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4.45" customHeight="1">
      <c r="A49" s="142">
        <v>45</v>
      </c>
      <c r="B49" s="143" t="s">
        <v>186</v>
      </c>
      <c r="C49" s="144">
        <v>7625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4.45" customHeight="1">
      <c r="A50" s="142">
        <v>46</v>
      </c>
      <c r="B50" s="143" t="s">
        <v>278</v>
      </c>
      <c r="C50" s="144">
        <v>7500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14.45" customHeight="1">
      <c r="A51" s="142">
        <v>47</v>
      </c>
      <c r="B51" s="143" t="s">
        <v>279</v>
      </c>
      <c r="C51" s="144">
        <v>7500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14.45" customHeight="1">
      <c r="A52" s="142">
        <v>48</v>
      </c>
      <c r="B52" s="143" t="s">
        <v>270</v>
      </c>
      <c r="C52" s="144">
        <v>7500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14.45" customHeight="1">
      <c r="A53" s="142">
        <v>49</v>
      </c>
      <c r="B53" s="143" t="s">
        <v>280</v>
      </c>
      <c r="C53" s="144">
        <v>7500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14.45" customHeight="1">
      <c r="A54" s="142">
        <v>50</v>
      </c>
      <c r="B54" s="143" t="s">
        <v>248</v>
      </c>
      <c r="C54" s="144">
        <v>7500</v>
      </c>
    </row>
  </sheetData>
  <mergeCells count="2">
    <mergeCell ref="B1:C1"/>
    <mergeCell ref="B2:C2"/>
  </mergeCells>
  <printOptions horizontalCentered="1"/>
  <pageMargins left="0.70866141732283472" right="0.48" top="0.25" bottom="0" header="0.31496062992125984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97"/>
  <sheetViews>
    <sheetView zoomScaleNormal="100" zoomScaleSheetLayoutView="89" workbookViewId="0">
      <selection sqref="A1:B1"/>
    </sheetView>
  </sheetViews>
  <sheetFormatPr defaultColWidth="8.85546875" defaultRowHeight="12.75"/>
  <cols>
    <col min="1" max="1" width="64.28515625" style="36" customWidth="1"/>
    <col min="2" max="2" width="24.5703125" style="41" customWidth="1"/>
    <col min="3" max="16384" width="8.85546875" style="40"/>
  </cols>
  <sheetData>
    <row r="1" spans="1:2" ht="62.25" customHeight="1">
      <c r="A1" s="205" t="s">
        <v>281</v>
      </c>
      <c r="B1" s="205"/>
    </row>
    <row r="2" spans="1:2" ht="14.25" customHeight="1">
      <c r="A2" s="206"/>
      <c r="B2" s="206"/>
    </row>
    <row r="3" spans="1:2" ht="44.25" customHeight="1" thickBot="1">
      <c r="A3" s="145" t="s">
        <v>44</v>
      </c>
      <c r="B3" s="146" t="s">
        <v>56</v>
      </c>
    </row>
    <row r="4" spans="1:2" ht="40.5" customHeight="1" thickTop="1">
      <c r="A4" s="147" t="s">
        <v>29</v>
      </c>
      <c r="B4" s="148">
        <v>5417</v>
      </c>
    </row>
    <row r="5" spans="1:2" s="34" customFormat="1" ht="18" customHeight="1">
      <c r="A5" s="149" t="s">
        <v>206</v>
      </c>
      <c r="B5" s="150">
        <v>11000</v>
      </c>
    </row>
    <row r="6" spans="1:2" s="34" customFormat="1" ht="18" customHeight="1">
      <c r="A6" s="149" t="s">
        <v>67</v>
      </c>
      <c r="B6" s="150">
        <v>8580</v>
      </c>
    </row>
    <row r="7" spans="1:2" s="34" customFormat="1" ht="18" customHeight="1">
      <c r="A7" s="149" t="s">
        <v>203</v>
      </c>
      <c r="B7" s="150">
        <v>8052</v>
      </c>
    </row>
    <row r="8" spans="1:2" s="34" customFormat="1" ht="18" customHeight="1">
      <c r="A8" s="149" t="s">
        <v>273</v>
      </c>
      <c r="B8" s="150">
        <v>8000</v>
      </c>
    </row>
    <row r="9" spans="1:2" s="34" customFormat="1" ht="18" customHeight="1">
      <c r="A9" s="149" t="s">
        <v>207</v>
      </c>
      <c r="B9" s="150">
        <v>8000</v>
      </c>
    </row>
    <row r="10" spans="1:2" s="34" customFormat="1" ht="18" customHeight="1">
      <c r="A10" s="149" t="s">
        <v>274</v>
      </c>
      <c r="B10" s="150">
        <v>8000</v>
      </c>
    </row>
    <row r="11" spans="1:2" s="34" customFormat="1" ht="18" customHeight="1">
      <c r="A11" s="149" t="s">
        <v>204</v>
      </c>
      <c r="B11" s="150">
        <v>7340.83</v>
      </c>
    </row>
    <row r="12" spans="1:2" s="34" customFormat="1" ht="24.75" customHeight="1">
      <c r="A12" s="149" t="s">
        <v>282</v>
      </c>
      <c r="B12" s="150">
        <v>7336.67</v>
      </c>
    </row>
    <row r="13" spans="1:2" s="34" customFormat="1" ht="18" customHeight="1">
      <c r="A13" s="149" t="s">
        <v>189</v>
      </c>
      <c r="B13" s="150">
        <v>7166.67</v>
      </c>
    </row>
    <row r="14" spans="1:2" ht="24" customHeight="1">
      <c r="A14" s="151" t="s">
        <v>3</v>
      </c>
      <c r="B14" s="152">
        <v>4693</v>
      </c>
    </row>
    <row r="15" spans="1:2" ht="18" customHeight="1">
      <c r="A15" s="153" t="s">
        <v>266</v>
      </c>
      <c r="B15" s="119">
        <v>11000</v>
      </c>
    </row>
    <row r="16" spans="1:2" ht="17.25" customHeight="1">
      <c r="A16" s="153" t="s">
        <v>212</v>
      </c>
      <c r="B16" s="119">
        <v>9333.33</v>
      </c>
    </row>
    <row r="17" spans="1:2" ht="17.25" customHeight="1">
      <c r="A17" s="153" t="s">
        <v>208</v>
      </c>
      <c r="B17" s="119">
        <v>9000</v>
      </c>
    </row>
    <row r="18" spans="1:2" ht="17.25" customHeight="1">
      <c r="A18" s="153" t="s">
        <v>47</v>
      </c>
      <c r="B18" s="119">
        <v>8174.71</v>
      </c>
    </row>
    <row r="19" spans="1:2" ht="32.25" customHeight="1">
      <c r="A19" s="153" t="s">
        <v>209</v>
      </c>
      <c r="B19" s="119">
        <v>8000</v>
      </c>
    </row>
    <row r="20" spans="1:2" ht="29.25" customHeight="1">
      <c r="A20" s="153" t="s">
        <v>268</v>
      </c>
      <c r="B20" s="119">
        <v>8000</v>
      </c>
    </row>
    <row r="21" spans="1:2" ht="32.25" customHeight="1">
      <c r="A21" s="153" t="s">
        <v>269</v>
      </c>
      <c r="B21" s="119">
        <v>8000</v>
      </c>
    </row>
    <row r="22" spans="1:2" ht="17.25" customHeight="1">
      <c r="A22" s="153" t="s">
        <v>210</v>
      </c>
      <c r="B22" s="119">
        <v>6444.44</v>
      </c>
    </row>
    <row r="23" spans="1:2" ht="17.25" customHeight="1">
      <c r="A23" s="153" t="s">
        <v>211</v>
      </c>
      <c r="B23" s="119">
        <v>6000</v>
      </c>
    </row>
    <row r="24" spans="1:2" ht="17.25" customHeight="1" thickBot="1">
      <c r="A24" s="153" t="s">
        <v>283</v>
      </c>
      <c r="B24" s="119">
        <v>6000</v>
      </c>
    </row>
    <row r="25" spans="1:2" ht="24.75" customHeight="1" thickTop="1">
      <c r="A25" s="147" t="s">
        <v>2</v>
      </c>
      <c r="B25" s="154">
        <v>4611</v>
      </c>
    </row>
    <row r="26" spans="1:2" ht="18.75" customHeight="1">
      <c r="A26" s="155" t="s">
        <v>275</v>
      </c>
      <c r="B26" s="150">
        <v>8000</v>
      </c>
    </row>
    <row r="27" spans="1:2" ht="18.75" customHeight="1">
      <c r="A27" s="155" t="s">
        <v>213</v>
      </c>
      <c r="B27" s="150">
        <v>7373.08</v>
      </c>
    </row>
    <row r="28" spans="1:2" ht="18.75" customHeight="1">
      <c r="A28" s="155" t="s">
        <v>214</v>
      </c>
      <c r="B28" s="131">
        <v>7000</v>
      </c>
    </row>
    <row r="29" spans="1:2" ht="18.75" customHeight="1">
      <c r="A29" s="155" t="s">
        <v>69</v>
      </c>
      <c r="B29" s="131">
        <v>6500</v>
      </c>
    </row>
    <row r="30" spans="1:2" ht="18.75" customHeight="1">
      <c r="A30" s="155" t="s">
        <v>215</v>
      </c>
      <c r="B30" s="131">
        <v>6000</v>
      </c>
    </row>
    <row r="31" spans="1:2" ht="30.75" customHeight="1">
      <c r="A31" s="132" t="s">
        <v>216</v>
      </c>
      <c r="B31" s="131">
        <v>6000</v>
      </c>
    </row>
    <row r="32" spans="1:2" ht="18.75" customHeight="1">
      <c r="A32" s="155" t="s">
        <v>284</v>
      </c>
      <c r="B32" s="131">
        <v>5522.3</v>
      </c>
    </row>
    <row r="33" spans="1:2" ht="18.75" customHeight="1">
      <c r="A33" s="155" t="s">
        <v>285</v>
      </c>
      <c r="B33" s="131">
        <v>5343.25</v>
      </c>
    </row>
    <row r="34" spans="1:2" ht="36.75" customHeight="1">
      <c r="A34" s="151" t="s">
        <v>1</v>
      </c>
      <c r="B34" s="152">
        <v>4433</v>
      </c>
    </row>
    <row r="35" spans="1:2" ht="18" customHeight="1">
      <c r="A35" s="156" t="s">
        <v>217</v>
      </c>
      <c r="B35" s="157">
        <v>12900</v>
      </c>
    </row>
    <row r="36" spans="1:2" ht="18" customHeight="1">
      <c r="A36" s="156" t="s">
        <v>218</v>
      </c>
      <c r="B36" s="157">
        <v>5500</v>
      </c>
    </row>
    <row r="37" spans="1:2" ht="19.5" customHeight="1">
      <c r="A37" s="156" t="s">
        <v>221</v>
      </c>
      <c r="B37" s="157">
        <v>4440.83</v>
      </c>
    </row>
    <row r="38" spans="1:2" ht="19.5" customHeight="1">
      <c r="A38" s="156" t="s">
        <v>286</v>
      </c>
      <c r="B38" s="158">
        <v>4410</v>
      </c>
    </row>
    <row r="39" spans="1:2" ht="19.5" customHeight="1">
      <c r="A39" s="156" t="s">
        <v>48</v>
      </c>
      <c r="B39" s="157">
        <v>4351.25</v>
      </c>
    </row>
    <row r="40" spans="1:2" ht="19.5" customHeight="1">
      <c r="A40" s="156" t="s">
        <v>219</v>
      </c>
      <c r="B40" s="157">
        <v>4300</v>
      </c>
    </row>
    <row r="41" spans="1:2" ht="19.5" customHeight="1">
      <c r="A41" s="156" t="s">
        <v>220</v>
      </c>
      <c r="B41" s="157">
        <v>4222.78</v>
      </c>
    </row>
    <row r="42" spans="1:2" ht="19.5" customHeight="1">
      <c r="A42" s="156" t="s">
        <v>205</v>
      </c>
      <c r="B42" s="157">
        <v>4174.5</v>
      </c>
    </row>
    <row r="43" spans="1:2" ht="19.5" customHeight="1">
      <c r="A43" s="159" t="s">
        <v>287</v>
      </c>
      <c r="B43" s="157">
        <v>4000</v>
      </c>
    </row>
    <row r="44" spans="1:2" ht="31.5" customHeight="1">
      <c r="A44" s="160" t="s">
        <v>5</v>
      </c>
      <c r="B44" s="154">
        <v>4302</v>
      </c>
    </row>
    <row r="45" spans="1:2" ht="19.5" customHeight="1">
      <c r="A45" s="161" t="s">
        <v>222</v>
      </c>
      <c r="B45" s="158">
        <v>7000</v>
      </c>
    </row>
    <row r="46" spans="1:2" ht="19.5" customHeight="1">
      <c r="A46" s="161" t="s">
        <v>68</v>
      </c>
      <c r="B46" s="157">
        <v>4505</v>
      </c>
    </row>
    <row r="47" spans="1:2" ht="19.5" customHeight="1">
      <c r="A47" s="161" t="s">
        <v>288</v>
      </c>
      <c r="B47" s="157">
        <v>4490.1400000000003</v>
      </c>
    </row>
    <row r="48" spans="1:2" ht="19.5" customHeight="1">
      <c r="A48" s="161" t="s">
        <v>49</v>
      </c>
      <c r="B48" s="157">
        <v>4464.95</v>
      </c>
    </row>
    <row r="49" spans="1:2" ht="19.5" customHeight="1">
      <c r="A49" s="161" t="s">
        <v>223</v>
      </c>
      <c r="B49" s="157">
        <v>4338.0200000000004</v>
      </c>
    </row>
    <row r="50" spans="1:2" ht="19.5" customHeight="1">
      <c r="A50" s="161" t="s">
        <v>225</v>
      </c>
      <c r="B50" s="157">
        <v>4332.6000000000004</v>
      </c>
    </row>
    <row r="51" spans="1:2" ht="19.5" customHeight="1">
      <c r="A51" s="161" t="s">
        <v>224</v>
      </c>
      <c r="B51" s="157">
        <v>4236.42</v>
      </c>
    </row>
    <row r="52" spans="1:2" ht="19.5" customHeight="1">
      <c r="A52" s="161" t="s">
        <v>289</v>
      </c>
      <c r="B52" s="157">
        <v>4063.66</v>
      </c>
    </row>
    <row r="53" spans="1:2" ht="19.5" customHeight="1">
      <c r="A53" s="161" t="s">
        <v>226</v>
      </c>
      <c r="B53" s="157">
        <v>4025.49</v>
      </c>
    </row>
    <row r="54" spans="1:2" ht="65.25" customHeight="1">
      <c r="A54" s="160" t="s">
        <v>30</v>
      </c>
      <c r="B54" s="154">
        <v>4229</v>
      </c>
    </row>
    <row r="55" spans="1:2" ht="19.5" customHeight="1">
      <c r="A55" s="161" t="s">
        <v>227</v>
      </c>
      <c r="B55" s="157">
        <v>5787.17</v>
      </c>
    </row>
    <row r="56" spans="1:2" ht="19.5" customHeight="1">
      <c r="A56" s="161" t="s">
        <v>61</v>
      </c>
      <c r="B56" s="157">
        <v>5361.5</v>
      </c>
    </row>
    <row r="57" spans="1:2" ht="19.5" customHeight="1">
      <c r="A57" s="161" t="s">
        <v>228</v>
      </c>
      <c r="B57" s="157">
        <v>5000</v>
      </c>
    </row>
    <row r="58" spans="1:2" ht="19.5" customHeight="1">
      <c r="A58" s="161" t="s">
        <v>290</v>
      </c>
      <c r="B58" s="157">
        <v>4000</v>
      </c>
    </row>
    <row r="59" spans="1:2" ht="19.5" customHeight="1">
      <c r="A59" s="161" t="s">
        <v>291</v>
      </c>
      <c r="B59" s="157">
        <v>4000</v>
      </c>
    </row>
    <row r="60" spans="1:2" ht="36" customHeight="1">
      <c r="A60" s="160" t="s">
        <v>6</v>
      </c>
      <c r="B60" s="154">
        <v>5848</v>
      </c>
    </row>
    <row r="61" spans="1:2" ht="18.75" customHeight="1">
      <c r="A61" s="153" t="s">
        <v>267</v>
      </c>
      <c r="B61" s="157">
        <v>10000</v>
      </c>
    </row>
    <row r="62" spans="1:2" ht="18.75" customHeight="1">
      <c r="A62" s="153" t="s">
        <v>230</v>
      </c>
      <c r="B62" s="158">
        <v>10000</v>
      </c>
    </row>
    <row r="63" spans="1:2" ht="27" customHeight="1">
      <c r="A63" s="153" t="s">
        <v>231</v>
      </c>
      <c r="B63" s="157">
        <v>10000</v>
      </c>
    </row>
    <row r="64" spans="1:2" ht="18.75" customHeight="1">
      <c r="A64" s="153" t="s">
        <v>232</v>
      </c>
      <c r="B64" s="158">
        <v>10000</v>
      </c>
    </row>
    <row r="65" spans="1:2" ht="28.5" customHeight="1">
      <c r="A65" s="153" t="s">
        <v>233</v>
      </c>
      <c r="B65" s="157">
        <v>9840</v>
      </c>
    </row>
    <row r="66" spans="1:2" ht="18.75" customHeight="1">
      <c r="A66" s="153" t="s">
        <v>272</v>
      </c>
      <c r="B66" s="157">
        <v>9753.25</v>
      </c>
    </row>
    <row r="67" spans="1:2" ht="18.75" customHeight="1">
      <c r="A67" s="153" t="s">
        <v>234</v>
      </c>
      <c r="B67" s="157">
        <v>9727.27</v>
      </c>
    </row>
    <row r="68" spans="1:2" ht="18.75" customHeight="1">
      <c r="A68" s="153" t="s">
        <v>229</v>
      </c>
      <c r="B68" s="157">
        <v>9260.36</v>
      </c>
    </row>
    <row r="69" spans="1:2" ht="27" customHeight="1">
      <c r="A69" s="153" t="s">
        <v>65</v>
      </c>
      <c r="B69" s="158">
        <v>9000</v>
      </c>
    </row>
    <row r="70" spans="1:2" ht="31.5" customHeight="1">
      <c r="A70" s="153" t="s">
        <v>235</v>
      </c>
      <c r="B70" s="158">
        <v>8430.75</v>
      </c>
    </row>
    <row r="71" spans="1:2" ht="18.75" customHeight="1">
      <c r="A71" s="153" t="s">
        <v>254</v>
      </c>
      <c r="B71" s="157">
        <v>8000</v>
      </c>
    </row>
    <row r="72" spans="1:2" ht="18.75" customHeight="1">
      <c r="A72" s="153" t="s">
        <v>236</v>
      </c>
      <c r="B72" s="157">
        <v>8000</v>
      </c>
    </row>
    <row r="73" spans="1:2" ht="78" customHeight="1">
      <c r="A73" s="151" t="s">
        <v>7</v>
      </c>
      <c r="B73" s="152">
        <v>5951</v>
      </c>
    </row>
    <row r="74" spans="1:2" ht="19.5" customHeight="1">
      <c r="A74" s="162" t="s">
        <v>60</v>
      </c>
      <c r="B74" s="158">
        <v>15000</v>
      </c>
    </row>
    <row r="75" spans="1:2" ht="19.5" customHeight="1">
      <c r="A75" s="162" t="s">
        <v>237</v>
      </c>
      <c r="B75" s="158">
        <v>10000</v>
      </c>
    </row>
    <row r="76" spans="1:2" ht="19.5" customHeight="1">
      <c r="A76" s="156" t="s">
        <v>238</v>
      </c>
      <c r="B76" s="158">
        <v>10000</v>
      </c>
    </row>
    <row r="77" spans="1:2" ht="19.5" customHeight="1">
      <c r="A77" s="156" t="s">
        <v>239</v>
      </c>
      <c r="B77" s="158">
        <v>10000</v>
      </c>
    </row>
    <row r="78" spans="1:2" ht="19.5" customHeight="1">
      <c r="A78" s="156" t="s">
        <v>241</v>
      </c>
      <c r="B78" s="158">
        <v>9500</v>
      </c>
    </row>
    <row r="79" spans="1:2" ht="19.5" customHeight="1">
      <c r="A79" s="156" t="s">
        <v>242</v>
      </c>
      <c r="B79" s="158">
        <v>9200</v>
      </c>
    </row>
    <row r="80" spans="1:2" ht="19.5" customHeight="1">
      <c r="A80" s="156" t="s">
        <v>240</v>
      </c>
      <c r="B80" s="158">
        <v>9125</v>
      </c>
    </row>
    <row r="81" spans="1:2" ht="19.5" customHeight="1">
      <c r="A81" s="156" t="s">
        <v>243</v>
      </c>
      <c r="B81" s="158">
        <v>8500</v>
      </c>
    </row>
    <row r="82" spans="1:2" ht="19.5" customHeight="1">
      <c r="A82" s="156" t="s">
        <v>244</v>
      </c>
      <c r="B82" s="158">
        <v>8406</v>
      </c>
    </row>
    <row r="83" spans="1:2" ht="19.5" customHeight="1">
      <c r="A83" s="156" t="s">
        <v>245</v>
      </c>
      <c r="B83" s="157">
        <v>8000</v>
      </c>
    </row>
    <row r="84" spans="1:2" ht="19.5" customHeight="1">
      <c r="A84" s="156" t="s">
        <v>246</v>
      </c>
      <c r="B84" s="158">
        <v>8000</v>
      </c>
    </row>
    <row r="85" spans="1:2" ht="19.5" customHeight="1">
      <c r="A85" s="163" t="s">
        <v>247</v>
      </c>
      <c r="B85" s="164">
        <v>8000</v>
      </c>
    </row>
    <row r="86" spans="1:2" ht="19.5" customHeight="1">
      <c r="A86" s="163" t="s">
        <v>186</v>
      </c>
      <c r="B86" s="164">
        <v>7625</v>
      </c>
    </row>
    <row r="87" spans="1:2" ht="19.5" customHeight="1" thickBot="1">
      <c r="A87" s="163" t="s">
        <v>270</v>
      </c>
      <c r="B87" s="164">
        <v>7500</v>
      </c>
    </row>
    <row r="88" spans="1:2" ht="19.5" customHeight="1" thickTop="1">
      <c r="A88" s="147" t="s">
        <v>4</v>
      </c>
      <c r="B88" s="152">
        <v>4331</v>
      </c>
    </row>
    <row r="89" spans="1:2" ht="19.5" customHeight="1">
      <c r="A89" s="159" t="s">
        <v>249</v>
      </c>
      <c r="B89" s="157">
        <v>6000</v>
      </c>
    </row>
    <row r="90" spans="1:2" ht="19.5" customHeight="1">
      <c r="A90" s="159" t="s">
        <v>292</v>
      </c>
      <c r="B90" s="157">
        <v>5500</v>
      </c>
    </row>
    <row r="91" spans="1:2" ht="19.5" customHeight="1">
      <c r="A91" s="159" t="s">
        <v>52</v>
      </c>
      <c r="B91" s="157">
        <v>4922</v>
      </c>
    </row>
    <row r="92" spans="1:2" ht="19.5" customHeight="1">
      <c r="A92" s="159" t="s">
        <v>51</v>
      </c>
      <c r="B92" s="157">
        <v>4742.53</v>
      </c>
    </row>
    <row r="93" spans="1:2" ht="19.5" customHeight="1">
      <c r="A93" s="159" t="s">
        <v>50</v>
      </c>
      <c r="B93" s="157">
        <v>4709.5600000000004</v>
      </c>
    </row>
    <row r="94" spans="1:2" ht="19.5" customHeight="1">
      <c r="A94" s="159" t="s">
        <v>251</v>
      </c>
      <c r="B94" s="157">
        <v>4520.2700000000004</v>
      </c>
    </row>
    <row r="95" spans="1:2" ht="19.5" customHeight="1">
      <c r="A95" s="159" t="s">
        <v>252</v>
      </c>
      <c r="B95" s="157">
        <v>4450</v>
      </c>
    </row>
    <row r="96" spans="1:2" ht="19.5" customHeight="1">
      <c r="A96" s="159" t="s">
        <v>53</v>
      </c>
      <c r="B96" s="157">
        <v>4444.6000000000004</v>
      </c>
    </row>
    <row r="97" spans="1:2" ht="15.75">
      <c r="A97" s="161" t="s">
        <v>250</v>
      </c>
      <c r="B97" s="165">
        <v>4148.67</v>
      </c>
    </row>
  </sheetData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paperSize="9" orientation="portrait" r:id="rId1"/>
  <rowBreaks count="2" manualBreakCount="2">
    <brk id="33" max="16383" man="1"/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zoomScale="75" zoomScaleNormal="75" zoomScaleSheetLayoutView="70" workbookViewId="0">
      <selection activeCell="A4" sqref="A4:A5"/>
    </sheetView>
  </sheetViews>
  <sheetFormatPr defaultColWidth="8.85546875" defaultRowHeight="12.75"/>
  <cols>
    <col min="1" max="1" width="41" style="5" customWidth="1"/>
    <col min="2" max="3" width="12.28515625" style="5" customWidth="1"/>
    <col min="4" max="4" width="13" style="5" customWidth="1"/>
    <col min="5" max="5" width="13.140625" style="5" customWidth="1"/>
    <col min="6" max="6" width="12.5703125" style="5" customWidth="1"/>
    <col min="7" max="7" width="13.42578125" style="5" customWidth="1"/>
    <col min="8" max="9" width="8.85546875" style="5"/>
    <col min="10" max="10" width="38" style="5" customWidth="1"/>
    <col min="11" max="16384" width="8.85546875" style="5"/>
  </cols>
  <sheetData>
    <row r="1" spans="1:14" s="1" customFormat="1" ht="22.5" customHeight="1">
      <c r="A1" s="207" t="s">
        <v>187</v>
      </c>
      <c r="B1" s="207"/>
      <c r="C1" s="207"/>
      <c r="D1" s="207"/>
      <c r="E1" s="207"/>
      <c r="F1" s="207"/>
      <c r="G1" s="207"/>
    </row>
    <row r="2" spans="1:14" s="1" customFormat="1" ht="19.5" customHeight="1">
      <c r="A2" s="208" t="s">
        <v>38</v>
      </c>
      <c r="B2" s="208"/>
      <c r="C2" s="208"/>
      <c r="D2" s="208"/>
      <c r="E2" s="208"/>
      <c r="F2" s="208"/>
      <c r="G2" s="208"/>
    </row>
    <row r="3" spans="1:14" s="3" customFormat="1" ht="13.5" customHeight="1">
      <c r="A3" s="2"/>
      <c r="B3" s="2"/>
      <c r="C3" s="2"/>
      <c r="D3" s="2"/>
      <c r="E3" s="2"/>
      <c r="F3" s="2"/>
    </row>
    <row r="4" spans="1:14" s="3" customFormat="1" ht="30" customHeight="1">
      <c r="A4" s="209"/>
      <c r="B4" s="210" t="s">
        <v>255</v>
      </c>
      <c r="C4" s="210"/>
      <c r="D4" s="211" t="s">
        <v>32</v>
      </c>
      <c r="E4" s="210" t="s">
        <v>256</v>
      </c>
      <c r="F4" s="210"/>
      <c r="G4" s="213" t="s">
        <v>32</v>
      </c>
    </row>
    <row r="5" spans="1:14" s="3" customFormat="1" ht="61.5" customHeight="1">
      <c r="A5" s="209"/>
      <c r="B5" s="112" t="s">
        <v>66</v>
      </c>
      <c r="C5" s="112" t="s">
        <v>64</v>
      </c>
      <c r="D5" s="212"/>
      <c r="E5" s="112" t="s">
        <v>66</v>
      </c>
      <c r="F5" s="112" t="s">
        <v>64</v>
      </c>
      <c r="G5" s="214"/>
      <c r="I5" s="109"/>
    </row>
    <row r="6" spans="1:14" s="29" customFormat="1" ht="24.75" customHeight="1">
      <c r="A6" s="113" t="s">
        <v>33</v>
      </c>
      <c r="B6" s="104">
        <v>20871</v>
      </c>
      <c r="C6" s="104">
        <v>17934</v>
      </c>
      <c r="D6" s="106">
        <f>ROUND(C6/B6*100,1)</f>
        <v>85.9</v>
      </c>
      <c r="E6" s="104">
        <v>8871</v>
      </c>
      <c r="F6" s="104">
        <v>8079</v>
      </c>
      <c r="G6" s="110">
        <f>ROUND(F6/E6*100,1)</f>
        <v>91.1</v>
      </c>
      <c r="I6" s="30"/>
      <c r="J6" s="30"/>
      <c r="K6" s="30"/>
      <c r="L6" s="30"/>
      <c r="M6" s="30"/>
      <c r="N6" s="30"/>
    </row>
    <row r="7" spans="1:14" s="4" customFormat="1" ht="24.75" customHeight="1">
      <c r="A7" s="114" t="s">
        <v>39</v>
      </c>
      <c r="B7" s="100">
        <f>SUM(B9:B27)</f>
        <v>18008</v>
      </c>
      <c r="C7" s="100">
        <f>SUM(C9:C27)</f>
        <v>15543</v>
      </c>
      <c r="D7" s="107">
        <f t="shared" ref="D7:D27" si="0">ROUND(C7/B7*100,1)</f>
        <v>86.3</v>
      </c>
      <c r="E7" s="100">
        <f>SUM(E9:E27)</f>
        <v>8004</v>
      </c>
      <c r="F7" s="100">
        <f>SUM(F9:F27)</f>
        <v>7154</v>
      </c>
      <c r="G7" s="110">
        <f t="shared" ref="G7:G27" si="1">ROUND(F7/E7*100,1)</f>
        <v>89.4</v>
      </c>
    </row>
    <row r="8" spans="1:14" s="4" customFormat="1" ht="27" customHeight="1">
      <c r="A8" s="115" t="s">
        <v>9</v>
      </c>
      <c r="B8" s="95"/>
      <c r="C8" s="100"/>
      <c r="D8" s="107"/>
      <c r="E8" s="96"/>
      <c r="F8" s="100"/>
      <c r="G8" s="110"/>
    </row>
    <row r="9" spans="1:14" ht="36.75" customHeight="1">
      <c r="A9" s="102" t="s">
        <v>10</v>
      </c>
      <c r="B9" s="105">
        <v>3770</v>
      </c>
      <c r="C9" s="111">
        <v>3249</v>
      </c>
      <c r="D9" s="108">
        <f t="shared" si="0"/>
        <v>86.2</v>
      </c>
      <c r="E9" s="105">
        <v>1041</v>
      </c>
      <c r="F9" s="111">
        <v>845</v>
      </c>
      <c r="G9" s="110">
        <f t="shared" si="1"/>
        <v>81.2</v>
      </c>
      <c r="H9" s="11"/>
      <c r="J9" s="176" t="s">
        <v>303</v>
      </c>
      <c r="K9" s="176">
        <v>0.5</v>
      </c>
      <c r="M9" s="185"/>
    </row>
    <row r="10" spans="1:14" ht="35.25" customHeight="1">
      <c r="A10" s="102" t="s">
        <v>11</v>
      </c>
      <c r="B10" s="105">
        <v>167</v>
      </c>
      <c r="C10" s="111">
        <v>174</v>
      </c>
      <c r="D10" s="108">
        <f t="shared" si="0"/>
        <v>104.2</v>
      </c>
      <c r="E10" s="105">
        <v>28</v>
      </c>
      <c r="F10" s="111">
        <v>34</v>
      </c>
      <c r="G10" s="110">
        <f t="shared" si="1"/>
        <v>121.4</v>
      </c>
      <c r="J10" s="176" t="s">
        <v>21</v>
      </c>
      <c r="K10" s="176">
        <v>0.6</v>
      </c>
      <c r="M10" s="185"/>
    </row>
    <row r="11" spans="1:14" s="9" customFormat="1" ht="23.25" customHeight="1">
      <c r="A11" s="102" t="s">
        <v>12</v>
      </c>
      <c r="B11" s="105">
        <v>2374</v>
      </c>
      <c r="C11" s="111">
        <v>2165</v>
      </c>
      <c r="D11" s="108">
        <f t="shared" si="0"/>
        <v>91.2</v>
      </c>
      <c r="E11" s="105">
        <v>1000</v>
      </c>
      <c r="F11" s="111">
        <v>826</v>
      </c>
      <c r="G11" s="110">
        <f t="shared" si="1"/>
        <v>82.6</v>
      </c>
      <c r="I11" s="5"/>
      <c r="J11" s="176" t="s">
        <v>295</v>
      </c>
      <c r="K11" s="176">
        <v>1</v>
      </c>
      <c r="M11" s="185"/>
    </row>
    <row r="12" spans="1:14" ht="39.75" customHeight="1">
      <c r="A12" s="102" t="s">
        <v>13</v>
      </c>
      <c r="B12" s="105">
        <v>439</v>
      </c>
      <c r="C12" s="111">
        <v>248</v>
      </c>
      <c r="D12" s="108">
        <f t="shared" si="0"/>
        <v>56.5</v>
      </c>
      <c r="E12" s="105">
        <v>233</v>
      </c>
      <c r="F12" s="111">
        <v>177</v>
      </c>
      <c r="G12" s="110">
        <f t="shared" si="1"/>
        <v>76</v>
      </c>
      <c r="J12" s="176" t="s">
        <v>299</v>
      </c>
      <c r="K12" s="176">
        <v>1</v>
      </c>
      <c r="M12" s="185"/>
    </row>
    <row r="13" spans="1:14" ht="35.25" customHeight="1">
      <c r="A13" s="102" t="s">
        <v>14</v>
      </c>
      <c r="B13" s="105">
        <v>179</v>
      </c>
      <c r="C13" s="111">
        <v>158</v>
      </c>
      <c r="D13" s="108">
        <f t="shared" si="0"/>
        <v>88.3</v>
      </c>
      <c r="E13" s="105">
        <v>89</v>
      </c>
      <c r="F13" s="111">
        <v>89</v>
      </c>
      <c r="G13" s="110">
        <f t="shared" si="1"/>
        <v>100</v>
      </c>
      <c r="J13" s="176" t="s">
        <v>293</v>
      </c>
      <c r="K13" s="176">
        <v>1.1000000000000001</v>
      </c>
      <c r="M13" s="185"/>
    </row>
    <row r="14" spans="1:14" ht="23.25" customHeight="1">
      <c r="A14" s="102" t="s">
        <v>15</v>
      </c>
      <c r="B14" s="105">
        <v>522</v>
      </c>
      <c r="C14" s="111">
        <v>501</v>
      </c>
      <c r="D14" s="108">
        <f t="shared" si="0"/>
        <v>96</v>
      </c>
      <c r="E14" s="105">
        <v>218</v>
      </c>
      <c r="F14" s="111">
        <v>226</v>
      </c>
      <c r="G14" s="110">
        <f t="shared" si="1"/>
        <v>103.7</v>
      </c>
      <c r="J14" s="176" t="s">
        <v>28</v>
      </c>
      <c r="K14" s="176">
        <v>1.1000000000000001</v>
      </c>
      <c r="M14" s="185"/>
    </row>
    <row r="15" spans="1:14" ht="37.5" customHeight="1">
      <c r="A15" s="102" t="s">
        <v>16</v>
      </c>
      <c r="B15" s="105">
        <v>2812</v>
      </c>
      <c r="C15" s="111">
        <v>2810</v>
      </c>
      <c r="D15" s="108">
        <f t="shared" si="0"/>
        <v>99.9</v>
      </c>
      <c r="E15" s="105">
        <v>1246</v>
      </c>
      <c r="F15" s="111">
        <v>1323</v>
      </c>
      <c r="G15" s="110">
        <f t="shared" si="1"/>
        <v>106.2</v>
      </c>
      <c r="J15" s="176" t="s">
        <v>19</v>
      </c>
      <c r="K15" s="176">
        <v>1.2</v>
      </c>
      <c r="M15" s="185"/>
    </row>
    <row r="16" spans="1:14" ht="36" customHeight="1">
      <c r="A16" s="102" t="s">
        <v>17</v>
      </c>
      <c r="B16" s="105">
        <v>531</v>
      </c>
      <c r="C16" s="111">
        <v>589</v>
      </c>
      <c r="D16" s="108">
        <f t="shared" si="0"/>
        <v>110.9</v>
      </c>
      <c r="E16" s="105">
        <v>256</v>
      </c>
      <c r="F16" s="111">
        <v>297</v>
      </c>
      <c r="G16" s="110">
        <f t="shared" si="1"/>
        <v>116</v>
      </c>
      <c r="J16" s="176" t="s">
        <v>300</v>
      </c>
      <c r="K16" s="176">
        <v>1.4</v>
      </c>
      <c r="M16" s="185"/>
    </row>
    <row r="17" spans="1:13" ht="34.5" customHeight="1">
      <c r="A17" s="102" t="s">
        <v>18</v>
      </c>
      <c r="B17" s="105">
        <v>255</v>
      </c>
      <c r="C17" s="111">
        <v>242</v>
      </c>
      <c r="D17" s="108">
        <f t="shared" si="0"/>
        <v>94.9</v>
      </c>
      <c r="E17" s="105">
        <v>122</v>
      </c>
      <c r="F17" s="111">
        <v>121</v>
      </c>
      <c r="G17" s="110">
        <f t="shared" si="1"/>
        <v>99.2</v>
      </c>
      <c r="J17" s="176" t="s">
        <v>294</v>
      </c>
      <c r="K17" s="176">
        <v>1.6</v>
      </c>
      <c r="M17" s="185"/>
    </row>
    <row r="18" spans="1:13" ht="27" customHeight="1">
      <c r="A18" s="102" t="s">
        <v>19</v>
      </c>
      <c r="B18" s="105">
        <v>200</v>
      </c>
      <c r="C18" s="111">
        <v>188</v>
      </c>
      <c r="D18" s="108">
        <f t="shared" si="0"/>
        <v>94</v>
      </c>
      <c r="E18" s="105">
        <v>86</v>
      </c>
      <c r="F18" s="111">
        <v>97</v>
      </c>
      <c r="G18" s="110">
        <f t="shared" si="1"/>
        <v>112.8</v>
      </c>
      <c r="J18" s="176" t="s">
        <v>298</v>
      </c>
      <c r="K18" s="176">
        <v>1.6</v>
      </c>
      <c r="M18" s="185"/>
    </row>
    <row r="19" spans="1:13" ht="27" customHeight="1">
      <c r="A19" s="102" t="s">
        <v>20</v>
      </c>
      <c r="B19" s="105">
        <v>423</v>
      </c>
      <c r="C19" s="111">
        <v>332</v>
      </c>
      <c r="D19" s="108">
        <f t="shared" si="0"/>
        <v>78.5</v>
      </c>
      <c r="E19" s="105">
        <v>214</v>
      </c>
      <c r="F19" s="111">
        <v>145</v>
      </c>
      <c r="G19" s="110">
        <f t="shared" si="1"/>
        <v>67.8</v>
      </c>
      <c r="J19" s="176" t="s">
        <v>20</v>
      </c>
      <c r="K19" s="176">
        <v>2.1</v>
      </c>
      <c r="M19" s="185"/>
    </row>
    <row r="20" spans="1:13" ht="28.5" customHeight="1">
      <c r="A20" s="102" t="s">
        <v>21</v>
      </c>
      <c r="B20" s="105">
        <v>661</v>
      </c>
      <c r="C20" s="111">
        <v>93</v>
      </c>
      <c r="D20" s="108">
        <f t="shared" si="0"/>
        <v>14.1</v>
      </c>
      <c r="E20" s="105">
        <v>274</v>
      </c>
      <c r="F20" s="111">
        <v>50</v>
      </c>
      <c r="G20" s="110">
        <f t="shared" si="1"/>
        <v>18.2</v>
      </c>
      <c r="J20" s="176" t="s">
        <v>15</v>
      </c>
      <c r="K20" s="176">
        <v>3.2</v>
      </c>
      <c r="M20" s="185"/>
    </row>
    <row r="21" spans="1:13" ht="39" customHeight="1">
      <c r="A21" s="102" t="s">
        <v>22</v>
      </c>
      <c r="B21" s="105">
        <v>173</v>
      </c>
      <c r="C21" s="111">
        <v>159</v>
      </c>
      <c r="D21" s="108">
        <f t="shared" si="0"/>
        <v>91.9</v>
      </c>
      <c r="E21" s="105">
        <v>71</v>
      </c>
      <c r="F21" s="111">
        <v>85</v>
      </c>
      <c r="G21" s="110">
        <f t="shared" si="1"/>
        <v>119.7</v>
      </c>
      <c r="J21" s="176" t="s">
        <v>297</v>
      </c>
      <c r="K21" s="176">
        <v>3.8</v>
      </c>
      <c r="M21" s="185"/>
    </row>
    <row r="22" spans="1:13" ht="39.75" customHeight="1">
      <c r="A22" s="102" t="s">
        <v>23</v>
      </c>
      <c r="B22" s="105">
        <v>293</v>
      </c>
      <c r="C22" s="111">
        <v>220</v>
      </c>
      <c r="D22" s="108">
        <f t="shared" si="0"/>
        <v>75.099999999999994</v>
      </c>
      <c r="E22" s="105">
        <v>139</v>
      </c>
      <c r="F22" s="111">
        <v>76</v>
      </c>
      <c r="G22" s="110">
        <f t="shared" si="1"/>
        <v>54.7</v>
      </c>
      <c r="J22" s="176" t="s">
        <v>25</v>
      </c>
      <c r="K22" s="176">
        <v>4.0999999999999996</v>
      </c>
      <c r="M22" s="185"/>
    </row>
    <row r="23" spans="1:13" ht="37.5" customHeight="1">
      <c r="A23" s="102" t="s">
        <v>24</v>
      </c>
      <c r="B23" s="105">
        <v>3777</v>
      </c>
      <c r="C23" s="111">
        <v>2853</v>
      </c>
      <c r="D23" s="108">
        <f t="shared" si="0"/>
        <v>75.5</v>
      </c>
      <c r="E23" s="105">
        <v>2111</v>
      </c>
      <c r="F23" s="111">
        <v>1807</v>
      </c>
      <c r="G23" s="110">
        <f t="shared" si="1"/>
        <v>85.6</v>
      </c>
      <c r="J23" s="176" t="s">
        <v>302</v>
      </c>
      <c r="K23" s="176">
        <v>4.3</v>
      </c>
      <c r="M23" s="185"/>
    </row>
    <row r="24" spans="1:13" ht="23.25" customHeight="1">
      <c r="A24" s="102" t="s">
        <v>25</v>
      </c>
      <c r="B24" s="105">
        <v>636</v>
      </c>
      <c r="C24" s="111">
        <v>643</v>
      </c>
      <c r="D24" s="108">
        <f t="shared" si="0"/>
        <v>101.1</v>
      </c>
      <c r="E24" s="105">
        <v>422</v>
      </c>
      <c r="F24" s="111">
        <v>423</v>
      </c>
      <c r="G24" s="110">
        <f t="shared" si="1"/>
        <v>100.2</v>
      </c>
      <c r="J24" s="177" t="s">
        <v>12</v>
      </c>
      <c r="K24" s="176">
        <v>13.9</v>
      </c>
      <c r="M24" s="185"/>
    </row>
    <row r="25" spans="1:13" ht="36" customHeight="1">
      <c r="A25" s="102" t="s">
        <v>26</v>
      </c>
      <c r="B25" s="105">
        <v>549</v>
      </c>
      <c r="C25" s="111">
        <v>670</v>
      </c>
      <c r="D25" s="108">
        <f t="shared" si="0"/>
        <v>122</v>
      </c>
      <c r="E25" s="105">
        <v>315</v>
      </c>
      <c r="F25" s="111">
        <v>408</v>
      </c>
      <c r="G25" s="110">
        <f t="shared" si="1"/>
        <v>129.5</v>
      </c>
      <c r="J25" s="176" t="s">
        <v>296</v>
      </c>
      <c r="K25" s="176">
        <v>18.100000000000001</v>
      </c>
      <c r="M25" s="185"/>
    </row>
    <row r="26" spans="1:13" ht="33" customHeight="1">
      <c r="A26" s="102" t="s">
        <v>27</v>
      </c>
      <c r="B26" s="105">
        <v>72</v>
      </c>
      <c r="C26" s="111">
        <v>74</v>
      </c>
      <c r="D26" s="108">
        <f t="shared" si="0"/>
        <v>102.8</v>
      </c>
      <c r="E26" s="105">
        <v>35</v>
      </c>
      <c r="F26" s="111">
        <v>47</v>
      </c>
      <c r="G26" s="110">
        <f t="shared" si="1"/>
        <v>134.30000000000001</v>
      </c>
      <c r="J26" s="176" t="s">
        <v>301</v>
      </c>
      <c r="K26" s="176">
        <v>18.399999999999999</v>
      </c>
      <c r="M26" s="185"/>
    </row>
    <row r="27" spans="1:13" ht="24" customHeight="1">
      <c r="A27" s="102" t="s">
        <v>28</v>
      </c>
      <c r="B27" s="105">
        <v>175</v>
      </c>
      <c r="C27" s="111">
        <v>175</v>
      </c>
      <c r="D27" s="108">
        <f t="shared" si="0"/>
        <v>100</v>
      </c>
      <c r="E27" s="105">
        <v>104</v>
      </c>
      <c r="F27" s="111">
        <v>78</v>
      </c>
      <c r="G27" s="110">
        <f t="shared" si="1"/>
        <v>75</v>
      </c>
      <c r="J27" s="176" t="s">
        <v>304</v>
      </c>
      <c r="K27" s="176">
        <v>20.9</v>
      </c>
      <c r="M27" s="185"/>
    </row>
    <row r="28" spans="1:13" ht="15.75">
      <c r="A28" s="42"/>
      <c r="B28" s="166"/>
      <c r="C28" s="166"/>
      <c r="D28" s="166"/>
      <c r="E28" s="166"/>
      <c r="F28" s="166"/>
      <c r="G28" s="44"/>
      <c r="J28" s="176"/>
      <c r="K28" s="176">
        <f>SUM(K9:K27)</f>
        <v>99.9</v>
      </c>
    </row>
    <row r="29" spans="1:13" ht="18.75">
      <c r="A29" s="6"/>
      <c r="B29" s="6"/>
      <c r="F29" s="13"/>
    </row>
  </sheetData>
  <sortState ref="J9:K27">
    <sortCondition ref="K9:K27"/>
  </sortState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39370078740157483" right="0" top="0.47244094488188981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80" zoomScaleNormal="80" zoomScaleSheetLayoutView="70" workbookViewId="0">
      <selection activeCell="M6" sqref="M6:M16"/>
    </sheetView>
  </sheetViews>
  <sheetFormatPr defaultColWidth="8.85546875" defaultRowHeight="12.75"/>
  <cols>
    <col min="1" max="1" width="51.5703125" style="5" customWidth="1"/>
    <col min="2" max="2" width="13.85546875" style="5" customWidth="1"/>
    <col min="3" max="4" width="13.7109375" style="5" customWidth="1"/>
    <col min="5" max="5" width="13.140625" style="5" customWidth="1"/>
    <col min="6" max="6" width="12.28515625" style="5" customWidth="1"/>
    <col min="7" max="7" width="15.7109375" style="5" customWidth="1"/>
    <col min="8" max="8" width="8.85546875" style="5"/>
    <col min="9" max="9" width="8.85546875" style="17"/>
    <col min="10" max="10" width="14.42578125" style="17" customWidth="1"/>
    <col min="11" max="11" width="37.28515625" style="17" customWidth="1"/>
    <col min="12" max="13" width="8.85546875" style="17"/>
    <col min="14" max="16384" width="8.85546875" style="5"/>
  </cols>
  <sheetData>
    <row r="1" spans="1:13" s="1" customFormat="1" ht="22.5" customHeight="1">
      <c r="A1" s="207" t="s">
        <v>188</v>
      </c>
      <c r="B1" s="207"/>
      <c r="C1" s="207"/>
      <c r="D1" s="207"/>
      <c r="E1" s="207"/>
      <c r="F1" s="207"/>
      <c r="G1" s="207"/>
      <c r="I1" s="15"/>
      <c r="J1" s="15"/>
      <c r="K1" s="15"/>
      <c r="L1" s="15"/>
      <c r="M1" s="15"/>
    </row>
    <row r="2" spans="1:13" s="1" customFormat="1" ht="19.5" customHeight="1">
      <c r="A2" s="215" t="s">
        <v>34</v>
      </c>
      <c r="B2" s="215"/>
      <c r="C2" s="215"/>
      <c r="D2" s="215"/>
      <c r="E2" s="215"/>
      <c r="F2" s="215"/>
      <c r="G2" s="215"/>
      <c r="I2" s="15"/>
      <c r="J2" s="15"/>
      <c r="K2" s="15"/>
      <c r="L2" s="15"/>
      <c r="M2" s="15"/>
    </row>
    <row r="3" spans="1:13" s="3" customFormat="1" ht="20.25" customHeight="1">
      <c r="A3" s="2"/>
      <c r="B3" s="2"/>
      <c r="C3" s="2"/>
      <c r="D3" s="2"/>
      <c r="E3" s="2"/>
      <c r="F3" s="2"/>
      <c r="I3" s="16"/>
      <c r="J3" s="16"/>
      <c r="K3" s="16"/>
      <c r="L3" s="16"/>
      <c r="M3" s="16"/>
    </row>
    <row r="4" spans="1:13" s="3" customFormat="1" ht="20.25" customHeight="1">
      <c r="A4" s="216"/>
      <c r="B4" s="190" t="s">
        <v>255</v>
      </c>
      <c r="C4" s="190"/>
      <c r="D4" s="218" t="s">
        <v>32</v>
      </c>
      <c r="E4" s="190" t="s">
        <v>256</v>
      </c>
      <c r="F4" s="190"/>
      <c r="G4" s="220" t="s">
        <v>32</v>
      </c>
      <c r="I4" s="16"/>
      <c r="J4" s="16"/>
      <c r="K4" s="16"/>
      <c r="L4" s="16"/>
      <c r="M4" s="16"/>
    </row>
    <row r="5" spans="1:13" s="3" customFormat="1" ht="51.75" customHeight="1">
      <c r="A5" s="217"/>
      <c r="B5" s="89" t="s">
        <v>31</v>
      </c>
      <c r="C5" s="89" t="s">
        <v>64</v>
      </c>
      <c r="D5" s="219"/>
      <c r="E5" s="89" t="s">
        <v>31</v>
      </c>
      <c r="F5" s="89" t="s">
        <v>64</v>
      </c>
      <c r="G5" s="221"/>
      <c r="I5" s="16"/>
      <c r="J5" s="16"/>
      <c r="K5" s="16"/>
      <c r="L5" s="16"/>
      <c r="M5" s="16"/>
    </row>
    <row r="6" spans="1:13" s="3" customFormat="1" ht="28.5" customHeight="1">
      <c r="A6" s="56" t="s">
        <v>33</v>
      </c>
      <c r="B6" s="90">
        <f>SUM(B7:B15)</f>
        <v>20874</v>
      </c>
      <c r="C6" s="87">
        <f>SUM(C7:C15)</f>
        <v>17934</v>
      </c>
      <c r="D6" s="72">
        <f t="shared" ref="D6:D15" si="0">ROUND(C6/B6*100,1)</f>
        <v>85.9</v>
      </c>
      <c r="E6" s="87">
        <f>SUM(E7:E15)</f>
        <v>8871</v>
      </c>
      <c r="F6" s="87">
        <f>SUM(F7:F15)</f>
        <v>8079</v>
      </c>
      <c r="G6" s="94">
        <f>ROUND(F6/E6*100,1)</f>
        <v>91.1</v>
      </c>
      <c r="I6" s="19">
        <f>ROUND(C6/$C$6*100,1)</f>
        <v>100</v>
      </c>
      <c r="J6" s="19"/>
      <c r="K6" s="16"/>
      <c r="L6" s="19"/>
      <c r="M6" s="16"/>
    </row>
    <row r="7" spans="1:13" s="4" customFormat="1" ht="45.75" customHeight="1">
      <c r="A7" s="93" t="s">
        <v>35</v>
      </c>
      <c r="B7" s="91">
        <v>2899</v>
      </c>
      <c r="C7" s="88">
        <v>2211</v>
      </c>
      <c r="D7" s="73">
        <f t="shared" si="0"/>
        <v>76.3</v>
      </c>
      <c r="E7" s="88">
        <v>1308</v>
      </c>
      <c r="F7" s="92">
        <v>1044</v>
      </c>
      <c r="G7" s="94">
        <f t="shared" ref="G7:G15" si="1">ROUND(F7/E7*100,1)</f>
        <v>79.8</v>
      </c>
      <c r="H7" s="12"/>
      <c r="I7" s="19">
        <f t="shared" ref="I7:I15" si="2">ROUND(C7/$C$6*100,1)</f>
        <v>12.3</v>
      </c>
      <c r="K7" s="182" t="s">
        <v>306</v>
      </c>
      <c r="L7" s="19">
        <v>1.7</v>
      </c>
      <c r="M7" s="186"/>
    </row>
    <row r="8" spans="1:13" s="4" customFormat="1" ht="30" customHeight="1">
      <c r="A8" s="93" t="s">
        <v>3</v>
      </c>
      <c r="B8" s="91">
        <v>1867</v>
      </c>
      <c r="C8" s="88">
        <v>1674</v>
      </c>
      <c r="D8" s="73">
        <f t="shared" si="0"/>
        <v>89.7</v>
      </c>
      <c r="E8" s="88">
        <v>776</v>
      </c>
      <c r="F8" s="92">
        <v>797</v>
      </c>
      <c r="G8" s="94">
        <f t="shared" si="1"/>
        <v>102.7</v>
      </c>
      <c r="H8" s="12"/>
      <c r="I8" s="19">
        <f t="shared" si="2"/>
        <v>9.3000000000000007</v>
      </c>
      <c r="J8" s="19"/>
      <c r="K8" s="182" t="s">
        <v>1</v>
      </c>
      <c r="L8" s="19">
        <v>4.9000000000000004</v>
      </c>
      <c r="M8" s="186"/>
    </row>
    <row r="9" spans="1:13" ht="33" customHeight="1">
      <c r="A9" s="93" t="s">
        <v>2</v>
      </c>
      <c r="B9" s="92">
        <v>2014</v>
      </c>
      <c r="C9" s="88">
        <v>1759</v>
      </c>
      <c r="D9" s="73">
        <f t="shared" si="0"/>
        <v>87.3</v>
      </c>
      <c r="E9" s="88">
        <v>862</v>
      </c>
      <c r="F9" s="92">
        <v>804</v>
      </c>
      <c r="G9" s="94">
        <f t="shared" si="1"/>
        <v>93.3</v>
      </c>
      <c r="H9" s="12"/>
      <c r="I9" s="19">
        <f t="shared" si="2"/>
        <v>9.8000000000000007</v>
      </c>
      <c r="J9" s="19"/>
      <c r="K9" s="182" t="s">
        <v>3</v>
      </c>
      <c r="L9" s="19">
        <v>9.3000000000000007</v>
      </c>
      <c r="M9" s="186"/>
    </row>
    <row r="10" spans="1:13" ht="28.5" customHeight="1">
      <c r="A10" s="93" t="s">
        <v>1</v>
      </c>
      <c r="B10" s="92">
        <v>1001</v>
      </c>
      <c r="C10" s="88">
        <v>883</v>
      </c>
      <c r="D10" s="73">
        <f t="shared" si="0"/>
        <v>88.2</v>
      </c>
      <c r="E10" s="88">
        <v>434</v>
      </c>
      <c r="F10" s="92">
        <v>424</v>
      </c>
      <c r="G10" s="94">
        <f t="shared" si="1"/>
        <v>97.7</v>
      </c>
      <c r="H10" s="12"/>
      <c r="I10" s="19">
        <f t="shared" si="2"/>
        <v>4.9000000000000004</v>
      </c>
      <c r="J10" s="19"/>
      <c r="K10" s="182" t="s">
        <v>2</v>
      </c>
      <c r="L10" s="19">
        <v>9.8000000000000007</v>
      </c>
      <c r="M10" s="186"/>
    </row>
    <row r="11" spans="1:13" s="9" customFormat="1" ht="31.5" customHeight="1">
      <c r="A11" s="93" t="s">
        <v>5</v>
      </c>
      <c r="B11" s="92">
        <v>2730</v>
      </c>
      <c r="C11" s="88">
        <v>2349</v>
      </c>
      <c r="D11" s="73">
        <f t="shared" si="0"/>
        <v>86</v>
      </c>
      <c r="E11" s="88">
        <v>1158</v>
      </c>
      <c r="F11" s="92">
        <v>1116</v>
      </c>
      <c r="G11" s="94">
        <f t="shared" si="1"/>
        <v>96.4</v>
      </c>
      <c r="H11" s="12"/>
      <c r="I11" s="19">
        <f t="shared" si="2"/>
        <v>13.1</v>
      </c>
      <c r="J11" s="19"/>
      <c r="K11" s="182" t="s">
        <v>6</v>
      </c>
      <c r="L11" s="19">
        <v>12</v>
      </c>
      <c r="M11" s="186"/>
    </row>
    <row r="12" spans="1:13" ht="51.75" customHeight="1">
      <c r="A12" s="93" t="s">
        <v>30</v>
      </c>
      <c r="B12" s="92">
        <v>319</v>
      </c>
      <c r="C12" s="88">
        <v>298</v>
      </c>
      <c r="D12" s="73">
        <f t="shared" si="0"/>
        <v>93.4</v>
      </c>
      <c r="E12" s="88">
        <v>136</v>
      </c>
      <c r="F12" s="92">
        <v>112</v>
      </c>
      <c r="G12" s="94">
        <f t="shared" si="1"/>
        <v>82.4</v>
      </c>
      <c r="H12" s="12"/>
      <c r="I12" s="19">
        <f t="shared" si="2"/>
        <v>1.7</v>
      </c>
      <c r="J12" s="19"/>
      <c r="K12" s="182" t="s">
        <v>305</v>
      </c>
      <c r="L12" s="19">
        <v>12.3</v>
      </c>
      <c r="M12" s="186"/>
    </row>
    <row r="13" spans="1:13" ht="30.75" customHeight="1">
      <c r="A13" s="93" t="s">
        <v>6</v>
      </c>
      <c r="B13" s="92">
        <v>2436</v>
      </c>
      <c r="C13" s="88">
        <v>2145</v>
      </c>
      <c r="D13" s="73">
        <f t="shared" si="0"/>
        <v>88.1</v>
      </c>
      <c r="E13" s="88">
        <v>937</v>
      </c>
      <c r="F13" s="92">
        <v>793</v>
      </c>
      <c r="G13" s="94">
        <f t="shared" si="1"/>
        <v>84.6</v>
      </c>
      <c r="H13" s="12"/>
      <c r="I13" s="19">
        <f t="shared" si="2"/>
        <v>12</v>
      </c>
      <c r="J13" s="19"/>
      <c r="K13" s="182" t="s">
        <v>5</v>
      </c>
      <c r="L13" s="19">
        <v>13.1</v>
      </c>
      <c r="M13" s="186"/>
    </row>
    <row r="14" spans="1:13" ht="66.75" customHeight="1">
      <c r="A14" s="93" t="s">
        <v>7</v>
      </c>
      <c r="B14" s="92">
        <v>4275</v>
      </c>
      <c r="C14" s="88">
        <v>3884</v>
      </c>
      <c r="D14" s="73">
        <f t="shared" si="0"/>
        <v>90.9</v>
      </c>
      <c r="E14" s="88">
        <v>1841</v>
      </c>
      <c r="F14" s="92">
        <v>1802</v>
      </c>
      <c r="G14" s="94">
        <f t="shared" si="1"/>
        <v>97.9</v>
      </c>
      <c r="H14" s="12"/>
      <c r="I14" s="19">
        <f t="shared" si="2"/>
        <v>21.7</v>
      </c>
      <c r="J14" s="19"/>
      <c r="K14" s="182" t="s">
        <v>36</v>
      </c>
      <c r="L14" s="19">
        <v>15.2</v>
      </c>
      <c r="M14" s="186"/>
    </row>
    <row r="15" spans="1:13" ht="42.75" customHeight="1">
      <c r="A15" s="93" t="s">
        <v>37</v>
      </c>
      <c r="B15" s="92">
        <v>3333</v>
      </c>
      <c r="C15" s="88">
        <v>2731</v>
      </c>
      <c r="D15" s="73">
        <f t="shared" si="0"/>
        <v>81.900000000000006</v>
      </c>
      <c r="E15" s="88">
        <v>1419</v>
      </c>
      <c r="F15" s="92">
        <v>1187</v>
      </c>
      <c r="G15" s="94">
        <f t="shared" si="1"/>
        <v>83.7</v>
      </c>
      <c r="H15" s="12"/>
      <c r="I15" s="19">
        <f t="shared" si="2"/>
        <v>15.2</v>
      </c>
      <c r="K15" s="182" t="s">
        <v>307</v>
      </c>
      <c r="L15" s="19">
        <v>21.7</v>
      </c>
      <c r="M15" s="186"/>
    </row>
    <row r="16" spans="1:13">
      <c r="L16" s="183">
        <f>SUM(L6:L15)</f>
        <v>100</v>
      </c>
      <c r="M16" s="20"/>
    </row>
  </sheetData>
  <sortState ref="K7:L15">
    <sortCondition ref="L7:L15"/>
  </sortState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opLeftCell="A10" zoomScale="75" zoomScaleNormal="75" zoomScaleSheetLayoutView="70" workbookViewId="0">
      <selection activeCell="D23" sqref="D23"/>
    </sheetView>
  </sheetViews>
  <sheetFormatPr defaultColWidth="8.85546875" defaultRowHeight="12.75"/>
  <cols>
    <col min="1" max="1" width="37.140625" style="44" customWidth="1"/>
    <col min="2" max="2" width="13.5703125" style="44" customWidth="1"/>
    <col min="3" max="3" width="16.140625" style="44" customWidth="1"/>
    <col min="4" max="4" width="15.5703125" style="44" customWidth="1"/>
    <col min="5" max="6" width="8.85546875" style="44"/>
    <col min="7" max="7" width="43" style="44" customWidth="1"/>
    <col min="8" max="16384" width="8.85546875" style="44"/>
  </cols>
  <sheetData>
    <row r="1" spans="1:9" s="45" customFormat="1" ht="40.5" customHeight="1">
      <c r="A1" s="222" t="s">
        <v>258</v>
      </c>
      <c r="B1" s="222"/>
      <c r="C1" s="222"/>
      <c r="D1" s="222"/>
    </row>
    <row r="2" spans="1:9" s="45" customFormat="1" ht="19.5" customHeight="1">
      <c r="A2" s="215" t="s">
        <v>8</v>
      </c>
      <c r="B2" s="215"/>
      <c r="C2" s="215"/>
      <c r="D2" s="215"/>
    </row>
    <row r="3" spans="1:9" s="46" customFormat="1" ht="12" customHeight="1">
      <c r="A3" s="2"/>
      <c r="B3" s="2"/>
      <c r="C3" s="2"/>
      <c r="D3" s="2"/>
    </row>
    <row r="4" spans="1:9" s="46" customFormat="1" ht="20.25" customHeight="1">
      <c r="A4" s="209"/>
      <c r="B4" s="223" t="s">
        <v>40</v>
      </c>
      <c r="C4" s="224" t="s">
        <v>41</v>
      </c>
      <c r="D4" s="225" t="s">
        <v>59</v>
      </c>
    </row>
    <row r="5" spans="1:9" s="46" customFormat="1" ht="59.25" customHeight="1">
      <c r="A5" s="209"/>
      <c r="B5" s="223"/>
      <c r="C5" s="224"/>
      <c r="D5" s="225"/>
    </row>
    <row r="6" spans="1:9" s="47" customFormat="1" ht="34.5" customHeight="1">
      <c r="A6" s="99" t="s">
        <v>33</v>
      </c>
      <c r="B6" s="95">
        <f>SUM(B9:B27)</f>
        <v>2693</v>
      </c>
      <c r="C6" s="95">
        <f>' 7 '!F6</f>
        <v>8079</v>
      </c>
      <c r="D6" s="100">
        <f>ROUND(C6/B6,0)</f>
        <v>3</v>
      </c>
    </row>
    <row r="7" spans="1:9" s="47" customFormat="1" ht="24.75" customHeight="1">
      <c r="A7" s="99" t="s">
        <v>39</v>
      </c>
      <c r="B7" s="97" t="s">
        <v>42</v>
      </c>
      <c r="C7" s="96">
        <f>' 7 '!F7</f>
        <v>7154</v>
      </c>
      <c r="D7" s="100"/>
    </row>
    <row r="8" spans="1:9" s="47" customFormat="1" ht="31.5" customHeight="1">
      <c r="A8" s="101" t="s">
        <v>9</v>
      </c>
      <c r="B8" s="97"/>
      <c r="C8" s="167"/>
      <c r="D8" s="100"/>
    </row>
    <row r="9" spans="1:9" ht="54" customHeight="1">
      <c r="A9" s="102" t="s">
        <v>10</v>
      </c>
      <c r="B9" s="98">
        <f>'1'!F7</f>
        <v>187</v>
      </c>
      <c r="C9" s="167">
        <f>' 7 '!F9</f>
        <v>845</v>
      </c>
      <c r="D9" s="103">
        <f t="shared" ref="D9:D27" si="0">ROUND(C9/B9,0)</f>
        <v>5</v>
      </c>
      <c r="E9" s="47"/>
      <c r="F9" s="48"/>
      <c r="G9" s="43"/>
    </row>
    <row r="10" spans="1:9" ht="35.25" customHeight="1">
      <c r="A10" s="102" t="s">
        <v>11</v>
      </c>
      <c r="B10" s="98">
        <f>'1'!F8</f>
        <v>64</v>
      </c>
      <c r="C10" s="167">
        <f>' 7 '!F10</f>
        <v>34</v>
      </c>
      <c r="D10" s="103">
        <f t="shared" si="0"/>
        <v>1</v>
      </c>
      <c r="E10" s="47"/>
      <c r="F10" s="48"/>
      <c r="G10" s="43"/>
    </row>
    <row r="11" spans="1:9" s="49" customFormat="1" ht="20.25" customHeight="1">
      <c r="A11" s="102" t="s">
        <v>12</v>
      </c>
      <c r="B11" s="98">
        <f>'1'!F9</f>
        <v>585</v>
      </c>
      <c r="C11" s="167">
        <f>' 7 '!F11</f>
        <v>826</v>
      </c>
      <c r="D11" s="103">
        <f t="shared" si="0"/>
        <v>1</v>
      </c>
      <c r="E11" s="47"/>
      <c r="F11" s="48"/>
      <c r="G11" s="43"/>
    </row>
    <row r="12" spans="1:9" ht="36" customHeight="1">
      <c r="A12" s="102" t="s">
        <v>13</v>
      </c>
      <c r="B12" s="98">
        <f>'1'!F10</f>
        <v>79</v>
      </c>
      <c r="C12" s="167">
        <f>' 7 '!F12</f>
        <v>177</v>
      </c>
      <c r="D12" s="103">
        <f t="shared" si="0"/>
        <v>2</v>
      </c>
      <c r="E12" s="47"/>
      <c r="F12" s="48"/>
      <c r="G12" s="43"/>
      <c r="I12" s="50"/>
    </row>
    <row r="13" spans="1:9" ht="30" customHeight="1">
      <c r="A13" s="102" t="s">
        <v>14</v>
      </c>
      <c r="B13" s="98">
        <f>'1'!F11</f>
        <v>21</v>
      </c>
      <c r="C13" s="167">
        <f>' 7 '!F13</f>
        <v>89</v>
      </c>
      <c r="D13" s="103">
        <f t="shared" si="0"/>
        <v>4</v>
      </c>
      <c r="E13" s="47"/>
      <c r="F13" s="48"/>
      <c r="G13" s="43"/>
    </row>
    <row r="14" spans="1:9" ht="19.5" customHeight="1">
      <c r="A14" s="102" t="s">
        <v>15</v>
      </c>
      <c r="B14" s="98">
        <f>'1'!F12</f>
        <v>256</v>
      </c>
      <c r="C14" s="167">
        <f>' 7 '!F14</f>
        <v>226</v>
      </c>
      <c r="D14" s="103">
        <f t="shared" si="0"/>
        <v>1</v>
      </c>
      <c r="E14" s="47"/>
      <c r="F14" s="48"/>
      <c r="G14" s="51"/>
    </row>
    <row r="15" spans="1:9" ht="48.75" customHeight="1">
      <c r="A15" s="102" t="s">
        <v>16</v>
      </c>
      <c r="B15" s="98">
        <f>'1'!F13</f>
        <v>408</v>
      </c>
      <c r="C15" s="167">
        <f>' 7 '!F15</f>
        <v>1323</v>
      </c>
      <c r="D15" s="103">
        <f t="shared" si="0"/>
        <v>3</v>
      </c>
      <c r="E15" s="47"/>
      <c r="F15" s="48"/>
      <c r="G15" s="43"/>
    </row>
    <row r="16" spans="1:9" ht="34.5" customHeight="1">
      <c r="A16" s="102" t="s">
        <v>17</v>
      </c>
      <c r="B16" s="98">
        <f>'1'!F14</f>
        <v>288</v>
      </c>
      <c r="C16" s="167">
        <f>' 7 '!F16</f>
        <v>297</v>
      </c>
      <c r="D16" s="103">
        <f t="shared" si="0"/>
        <v>1</v>
      </c>
      <c r="E16" s="47"/>
      <c r="F16" s="48"/>
      <c r="G16" s="43"/>
    </row>
    <row r="17" spans="1:7" ht="35.25" customHeight="1">
      <c r="A17" s="102" t="s">
        <v>18</v>
      </c>
      <c r="B17" s="98">
        <f>'1'!F15</f>
        <v>107</v>
      </c>
      <c r="C17" s="167">
        <f>' 7 '!F17</f>
        <v>121</v>
      </c>
      <c r="D17" s="103">
        <f t="shared" si="0"/>
        <v>1</v>
      </c>
      <c r="E17" s="47"/>
      <c r="F17" s="48"/>
      <c r="G17" s="43"/>
    </row>
    <row r="18" spans="1:7" ht="24" customHeight="1">
      <c r="A18" s="102" t="s">
        <v>19</v>
      </c>
      <c r="B18" s="98">
        <f>'1'!F16</f>
        <v>24</v>
      </c>
      <c r="C18" s="167">
        <f>' 7 '!F18</f>
        <v>97</v>
      </c>
      <c r="D18" s="103">
        <f t="shared" si="0"/>
        <v>4</v>
      </c>
      <c r="E18" s="47"/>
      <c r="F18" s="48"/>
      <c r="G18" s="43"/>
    </row>
    <row r="19" spans="1:7" ht="17.25" customHeight="1">
      <c r="A19" s="102" t="s">
        <v>20</v>
      </c>
      <c r="B19" s="98">
        <f>'1'!F17</f>
        <v>48</v>
      </c>
      <c r="C19" s="167">
        <f>' 7 '!F19</f>
        <v>145</v>
      </c>
      <c r="D19" s="103">
        <f t="shared" si="0"/>
        <v>3</v>
      </c>
      <c r="E19" s="47"/>
      <c r="F19" s="48"/>
      <c r="G19" s="43"/>
    </row>
    <row r="20" spans="1:7" ht="18" customHeight="1">
      <c r="A20" s="102" t="s">
        <v>21</v>
      </c>
      <c r="B20" s="98">
        <f>'1'!F18</f>
        <v>58</v>
      </c>
      <c r="C20" s="167">
        <f>' 7 '!F20</f>
        <v>50</v>
      </c>
      <c r="D20" s="103">
        <f t="shared" si="0"/>
        <v>1</v>
      </c>
      <c r="E20" s="47"/>
      <c r="F20" s="48"/>
      <c r="G20" s="43"/>
    </row>
    <row r="21" spans="1:7" ht="32.25" customHeight="1">
      <c r="A21" s="102" t="s">
        <v>22</v>
      </c>
      <c r="B21" s="98">
        <f>'1'!F19</f>
        <v>52</v>
      </c>
      <c r="C21" s="167">
        <f>' 7 '!F21</f>
        <v>85</v>
      </c>
      <c r="D21" s="103">
        <f t="shared" si="0"/>
        <v>2</v>
      </c>
      <c r="E21" s="47"/>
      <c r="F21" s="48"/>
      <c r="G21" s="52"/>
    </row>
    <row r="22" spans="1:7" ht="35.25" customHeight="1">
      <c r="A22" s="102" t="s">
        <v>23</v>
      </c>
      <c r="B22" s="98">
        <f>'1'!F20</f>
        <v>107</v>
      </c>
      <c r="C22" s="167">
        <f>' 7 '!F22</f>
        <v>76</v>
      </c>
      <c r="D22" s="103">
        <f t="shared" si="0"/>
        <v>1</v>
      </c>
      <c r="E22" s="47"/>
      <c r="F22" s="48"/>
      <c r="G22" s="43"/>
    </row>
    <row r="23" spans="1:7" ht="33" customHeight="1">
      <c r="A23" s="102" t="s">
        <v>24</v>
      </c>
      <c r="B23" s="98">
        <f>'1'!F21</f>
        <v>120</v>
      </c>
      <c r="C23" s="167">
        <f>' 7 '!F23</f>
        <v>1807</v>
      </c>
      <c r="D23" s="103">
        <f t="shared" si="0"/>
        <v>15</v>
      </c>
      <c r="E23" s="47"/>
      <c r="F23" s="48"/>
      <c r="G23" s="43"/>
    </row>
    <row r="24" spans="1:7" ht="19.5" customHeight="1">
      <c r="A24" s="102" t="s">
        <v>25</v>
      </c>
      <c r="B24" s="98">
        <f>'1'!F22</f>
        <v>59</v>
      </c>
      <c r="C24" s="167">
        <f>' 7 '!F24</f>
        <v>423</v>
      </c>
      <c r="D24" s="103">
        <f t="shared" si="0"/>
        <v>7</v>
      </c>
      <c r="E24" s="47"/>
      <c r="F24" s="48"/>
      <c r="G24" s="43"/>
    </row>
    <row r="25" spans="1:7" ht="30.75" customHeight="1">
      <c r="A25" s="102" t="s">
        <v>26</v>
      </c>
      <c r="B25" s="98">
        <f>'1'!F23</f>
        <v>137</v>
      </c>
      <c r="C25" s="167">
        <f>' 7 '!F25</f>
        <v>408</v>
      </c>
      <c r="D25" s="103">
        <f t="shared" si="0"/>
        <v>3</v>
      </c>
      <c r="E25" s="47"/>
      <c r="F25" s="48"/>
      <c r="G25" s="43"/>
    </row>
    <row r="26" spans="1:7" ht="30.75" customHeight="1">
      <c r="A26" s="102" t="s">
        <v>27</v>
      </c>
      <c r="B26" s="98">
        <f>'1'!F24</f>
        <v>58</v>
      </c>
      <c r="C26" s="167">
        <f>' 7 '!F26</f>
        <v>47</v>
      </c>
      <c r="D26" s="103">
        <f t="shared" si="0"/>
        <v>1</v>
      </c>
      <c r="E26" s="47"/>
      <c r="F26" s="48"/>
      <c r="G26" s="43"/>
    </row>
    <row r="27" spans="1:7" ht="22.5" customHeight="1">
      <c r="A27" s="102" t="s">
        <v>28</v>
      </c>
      <c r="B27" s="98">
        <f>'1'!F25</f>
        <v>35</v>
      </c>
      <c r="C27" s="167">
        <f>' 7 '!F27</f>
        <v>78</v>
      </c>
      <c r="D27" s="103">
        <f t="shared" si="0"/>
        <v>2</v>
      </c>
      <c r="E27" s="47"/>
      <c r="F27" s="48"/>
      <c r="G27" s="43"/>
    </row>
    <row r="28" spans="1:7" ht="15.75">
      <c r="A28" s="42"/>
      <c r="B28" s="42"/>
      <c r="C28" s="42"/>
      <c r="D28" s="42"/>
      <c r="G28" s="43"/>
    </row>
    <row r="29" spans="1:7">
      <c r="A29" s="42"/>
      <c r="B29" s="42"/>
      <c r="C29" s="42"/>
      <c r="D29" s="42"/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10</vt:i4>
      </vt:variant>
      <vt:variant>
        <vt:lpstr>Діаграми</vt:lpstr>
      </vt:variant>
      <vt:variant>
        <vt:i4>6</vt:i4>
      </vt:variant>
      <vt:variant>
        <vt:lpstr>Іменовані діапазони</vt:lpstr>
      </vt:variant>
      <vt:variant>
        <vt:i4>15</vt:i4>
      </vt:variant>
    </vt:vector>
  </HeadingPairs>
  <TitlesOfParts>
    <vt:vector size="31" baseType="lpstr">
      <vt:lpstr>1</vt:lpstr>
      <vt:lpstr>2</vt:lpstr>
      <vt:lpstr>3 </vt:lpstr>
      <vt:lpstr>4</vt:lpstr>
      <vt:lpstr>5 </vt:lpstr>
      <vt:lpstr>6 </vt:lpstr>
      <vt:lpstr> 7 </vt:lpstr>
      <vt:lpstr>8 </vt:lpstr>
      <vt:lpstr>9</vt:lpstr>
      <vt:lpstr>10</vt:lpstr>
      <vt:lpstr>Діаграма6</vt:lpstr>
      <vt:lpstr>Діаграма5</vt:lpstr>
      <vt:lpstr>Діаграма1</vt:lpstr>
      <vt:lpstr>Діаграма2</vt:lpstr>
      <vt:lpstr>Діаграма3</vt:lpstr>
      <vt:lpstr>Діаграма4</vt:lpstr>
      <vt:lpstr>' 7 '!Заголовки_для_друку</vt:lpstr>
      <vt:lpstr>'1'!Заголовки_для_друку</vt:lpstr>
      <vt:lpstr>'10'!Заголовки_для_друку</vt:lpstr>
      <vt:lpstr>'2'!Заголовки_для_друку</vt:lpstr>
      <vt:lpstr>'3 '!Заголовки_для_друку</vt:lpstr>
      <vt:lpstr>'8 '!Заголовки_для_друку</vt:lpstr>
      <vt:lpstr>'9'!Заголовки_для_друку</vt:lpstr>
      <vt:lpstr>' 7 '!Область_друку</vt:lpstr>
      <vt:lpstr>'1'!Область_друку</vt:lpstr>
      <vt:lpstr>'10'!Область_друку</vt:lpstr>
      <vt:lpstr>'2'!Область_друку</vt:lpstr>
      <vt:lpstr>'3 '!Область_друку</vt:lpstr>
      <vt:lpstr>'6 '!Область_друку</vt:lpstr>
      <vt:lpstr>'8 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2018-07-19T12:44:37Z</dcterms:modified>
</cp:coreProperties>
</file>