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730"/>
  <workbookPr filterPrivacy="1" defaultThemeVersion="124226"/>
  <bookViews>
    <workbookView xWindow="-15" yWindow="525" windowWidth="9720" windowHeight="7230" firstSheet="1" activeTab="11"/>
  </bookViews>
  <sheets>
    <sheet name="Діаграма6" sheetId="119" state="hidden" r:id="rId1"/>
    <sheet name="1" sheetId="86" r:id="rId2"/>
    <sheet name="Діаграма5" sheetId="118" state="hidden" r:id="rId3"/>
    <sheet name="2" sheetId="87" r:id="rId4"/>
    <sheet name="3 " sheetId="108" r:id="rId5"/>
    <sheet name="4" sheetId="120" r:id="rId6"/>
    <sheet name="5 " sheetId="110" r:id="rId7"/>
    <sheet name="6 " sheetId="111" r:id="rId8"/>
    <sheet name=" 7 " sheetId="101" r:id="rId9"/>
    <sheet name="8 " sheetId="103" r:id="rId10"/>
    <sheet name="9" sheetId="112" r:id="rId11"/>
    <sheet name="10" sheetId="113" r:id="rId12"/>
    <sheet name="Діаграма1" sheetId="114" state="hidden" r:id="rId13"/>
    <sheet name="Діаграма2" sheetId="115" state="hidden" r:id="rId14"/>
    <sheet name="Діаграма3" sheetId="116" state="hidden" r:id="rId15"/>
    <sheet name="Діаграма4" sheetId="117" state="hidden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8">#REF!</definedName>
    <definedName name="_firstRow" localSheetId="11">#REF!</definedName>
    <definedName name="_firstRow" localSheetId="9">#REF!</definedName>
    <definedName name="_firstRow" localSheetId="10">#REF!</definedName>
    <definedName name="_firstRow">#REF!</definedName>
    <definedName name="_lastColumn" localSheetId="8">#REF!</definedName>
    <definedName name="_lastColumn" localSheetId="11">#REF!</definedName>
    <definedName name="_lastColumn" localSheetId="9">#REF!</definedName>
    <definedName name="_lastColumn" localSheetId="10">#REF!</definedName>
    <definedName name="_lastColumn">#REF!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4" hidden="1">'3 '!$B$1:$B$55</definedName>
    <definedName name="ACwvu.форма7." localSheetId="8" hidden="1">' 7 '!#REF!</definedName>
    <definedName name="ACwvu.форма7." localSheetId="1" hidden="1">'1'!#REF!</definedName>
    <definedName name="ACwvu.форма7." localSheetId="11" hidden="1">'10'!#REF!</definedName>
    <definedName name="ACwvu.форма7." localSheetId="3" hidden="1">'2'!#REF!</definedName>
    <definedName name="ACwvu.форма7." localSheetId="9" hidden="1">'8 '!#REF!</definedName>
    <definedName name="ACwvu.форма7." localSheetId="10" hidden="1">'9'!#REF!</definedName>
    <definedName name="date.e" localSheetId="8">'[1]Sheet1 (3)'!#REF!</definedName>
    <definedName name="date.e" localSheetId="1">'[1]Sheet1 (3)'!#REF!</definedName>
    <definedName name="date.e" localSheetId="11">'[1]Sheet1 (3)'!#REF!</definedName>
    <definedName name="date.e" localSheetId="3">'[1]Sheet1 (3)'!#REF!</definedName>
    <definedName name="date.e" localSheetId="9">'[1]Sheet1 (3)'!#REF!</definedName>
    <definedName name="date.e" localSheetId="10">'[1]Sheet1 (3)'!#REF!</definedName>
    <definedName name="date.e">'[1]Sheet1 (3)'!#REF!</definedName>
    <definedName name="date_b" localSheetId="8">#REF!</definedName>
    <definedName name="date_b" localSheetId="1">#REF!</definedName>
    <definedName name="date_b" localSheetId="11">#REF!</definedName>
    <definedName name="date_b" localSheetId="3">#REF!</definedName>
    <definedName name="date_b" localSheetId="9">#REF!</definedName>
    <definedName name="date_b" localSheetId="10">#REF!</definedName>
    <definedName name="date_b">#REF!</definedName>
    <definedName name="date_e" localSheetId="8">'[1]Sheet1 (2)'!#REF!</definedName>
    <definedName name="date_e" localSheetId="1">'[1]Sheet1 (2)'!#REF!</definedName>
    <definedName name="date_e" localSheetId="11">'[1]Sheet1 (2)'!#REF!</definedName>
    <definedName name="date_e" localSheetId="3">'[1]Sheet1 (2)'!#REF!</definedName>
    <definedName name="date_e" localSheetId="9">'[1]Sheet1 (2)'!#REF!</definedName>
    <definedName name="date_e" localSheetId="10">'[1]Sheet1 (2)'!#REF!</definedName>
    <definedName name="date_e">'[1]Sheet1 (2)'!#REF!</definedName>
    <definedName name="Excel_BuiltIn_Print_Area_1" localSheetId="8">#REF!</definedName>
    <definedName name="Excel_BuiltIn_Print_Area_1" localSheetId="1">#REF!</definedName>
    <definedName name="Excel_BuiltIn_Print_Area_1" localSheetId="11">#REF!</definedName>
    <definedName name="Excel_BuiltIn_Print_Area_1" localSheetId="3">#REF!</definedName>
    <definedName name="Excel_BuiltIn_Print_Area_1" localSheetId="9">#REF!</definedName>
    <definedName name="Excel_BuiltIn_Print_Area_1" localSheetId="10">#REF!</definedName>
    <definedName name="Excel_BuiltIn_Print_Area_1">#REF!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8">[2]Sheet3!$A$3</definedName>
    <definedName name="hjj" localSheetId="1">[2]Sheet3!$A$3</definedName>
    <definedName name="hjj" localSheetId="11">[2]Sheet3!$A$3</definedName>
    <definedName name="hjj" localSheetId="3">[2]Sheet3!$A$3</definedName>
    <definedName name="hjj" localSheetId="9">[3]Sheet3!$A$3</definedName>
    <definedName name="hjj" localSheetId="10">[2]Sheet3!$A$3</definedName>
    <definedName name="hjj">[4]Sheet3!$A$3</definedName>
    <definedName name="hl_0" localSheetId="8">#REF!</definedName>
    <definedName name="hl_0" localSheetId="1">#REF!</definedName>
    <definedName name="hl_0" localSheetId="11">#REF!</definedName>
    <definedName name="hl_0" localSheetId="3">#REF!</definedName>
    <definedName name="hl_0" localSheetId="9">#REF!</definedName>
    <definedName name="hl_0" localSheetId="10">#REF!</definedName>
    <definedName name="hl_0">#REF!</definedName>
    <definedName name="hn_0" localSheetId="8">#REF!</definedName>
    <definedName name="hn_0" localSheetId="1">#REF!</definedName>
    <definedName name="hn_0" localSheetId="11">#REF!</definedName>
    <definedName name="hn_0" localSheetId="9">#REF!</definedName>
    <definedName name="hn_0" localSheetId="10">#REF!</definedName>
    <definedName name="hn_0">#REF!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8">'[1]Sheet1 (2)'!#REF!</definedName>
    <definedName name="lcz" localSheetId="1">'[1]Sheet1 (2)'!#REF!</definedName>
    <definedName name="lcz" localSheetId="11">'[1]Sheet1 (2)'!#REF!</definedName>
    <definedName name="lcz" localSheetId="3">'[1]Sheet1 (2)'!#REF!</definedName>
    <definedName name="lcz" localSheetId="9">'[1]Sheet1 (2)'!#REF!</definedName>
    <definedName name="lcz" localSheetId="10">'[1]Sheet1 (2)'!#REF!</definedName>
    <definedName name="lcz">'[1]Sheet1 (2)'!#REF!</definedName>
    <definedName name="name_cz" localSheetId="8">#REF!</definedName>
    <definedName name="name_cz" localSheetId="1">#REF!</definedName>
    <definedName name="name_cz" localSheetId="11">#REF!</definedName>
    <definedName name="name_cz" localSheetId="3">#REF!</definedName>
    <definedName name="name_cz" localSheetId="9">#REF!</definedName>
    <definedName name="name_cz" localSheetId="10">#REF!</definedName>
    <definedName name="name_cz">#REF!</definedName>
    <definedName name="name_period" localSheetId="8">#REF!</definedName>
    <definedName name="name_period" localSheetId="1">#REF!</definedName>
    <definedName name="name_period" localSheetId="11">#REF!</definedName>
    <definedName name="name_period" localSheetId="3">#REF!</definedName>
    <definedName name="name_period" localSheetId="9">#REF!</definedName>
    <definedName name="name_period" localSheetId="10">#REF!</definedName>
    <definedName name="name_period">#REF!</definedName>
    <definedName name="pyear" localSheetId="8">#REF!</definedName>
    <definedName name="pyear" localSheetId="1">#REF!</definedName>
    <definedName name="pyear" localSheetId="11">#REF!</definedName>
    <definedName name="pyear" localSheetId="3">#REF!</definedName>
    <definedName name="pyear" localSheetId="9">#REF!</definedName>
    <definedName name="pyear" localSheetId="10">#REF!</definedName>
    <definedName name="pyear">#REF!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8" hidden="1">' 7 '!#REF!</definedName>
    <definedName name="Swvu.форма7." localSheetId="1" hidden="1">'1'!#REF!</definedName>
    <definedName name="Swvu.форма7." localSheetId="11" hidden="1">'10'!#REF!</definedName>
    <definedName name="Swvu.форма7." localSheetId="3" hidden="1">'2'!#REF!</definedName>
    <definedName name="Swvu.форма7." localSheetId="9" hidden="1">'8 '!#REF!</definedName>
    <definedName name="Swvu.форма7." localSheetId="10" hidden="1">'9'!#REF!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8">' 7 '!$A:$A</definedName>
    <definedName name="_xlnm.Print_Titles" localSheetId="1">'1'!$A:$A</definedName>
    <definedName name="_xlnm.Print_Titles" localSheetId="11">'10'!$A:$A</definedName>
    <definedName name="_xlnm.Print_Titles" localSheetId="3">'2'!$A:$A</definedName>
    <definedName name="_xlnm.Print_Titles" localSheetId="4">'3 '!$3:$6</definedName>
    <definedName name="_xlnm.Print_Titles" localSheetId="9">'8 '!$A:$A</definedName>
    <definedName name="_xlnm.Print_Titles" localSheetId="10">'9'!$A:$A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8">' 7 '!$A$1:$G$27</definedName>
    <definedName name="_xlnm.Print_Area" localSheetId="1">'1'!$A$1:$G$25</definedName>
    <definedName name="_xlnm.Print_Area" localSheetId="11">'10'!$A$1:$D$14</definedName>
    <definedName name="_xlnm.Print_Area" localSheetId="3">'2'!$A$1:$G$15</definedName>
    <definedName name="_xlnm.Print_Area" localSheetId="4">'3 '!$A$1:$F$55</definedName>
    <definedName name="_xlnm.Print_Area" localSheetId="7">'6 '!$A$1:$B$97</definedName>
    <definedName name="_xlnm.Print_Area" localSheetId="9">'8 '!$A$1:$G$15</definedName>
    <definedName name="_xlnm.Print_Area" localSheetId="10">'9'!$A$1:$D$27</definedName>
    <definedName name="олд" localSheetId="8">'[5]Sheet1 (3)'!#REF!</definedName>
    <definedName name="олд" localSheetId="1">'[5]Sheet1 (3)'!#REF!</definedName>
    <definedName name="олд" localSheetId="11">'[5]Sheet1 (3)'!#REF!</definedName>
    <definedName name="олд" localSheetId="3">'[5]Sheet1 (3)'!#REF!</definedName>
    <definedName name="олд" localSheetId="9">'[5]Sheet1 (3)'!#REF!</definedName>
    <definedName name="олд" localSheetId="10">'[5]Sheet1 (3)'!#REF!</definedName>
    <definedName name="олд">'[5]Sheet1 (3)'!#REF!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8">[6]Sheet3!$A$2</definedName>
    <definedName name="ц" localSheetId="1">[6]Sheet3!$A$2</definedName>
    <definedName name="ц" localSheetId="11">[6]Sheet3!$A$2</definedName>
    <definedName name="ц" localSheetId="3">[6]Sheet3!$A$2</definedName>
    <definedName name="ц" localSheetId="9">[7]Sheet3!$A$2</definedName>
    <definedName name="ц" localSheetId="10">[6]Sheet3!$A$2</definedName>
    <definedName name="ц">[8]Sheet3!$A$2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</workbook>
</file>

<file path=xl/calcChain.xml><?xml version="1.0" encoding="utf-8"?>
<calcChain xmlns="http://schemas.openxmlformats.org/spreadsheetml/2006/main">
  <c r="G7" i="101" l="1"/>
  <c r="G6" i="101"/>
  <c r="D7" i="101"/>
  <c r="D6" i="101"/>
  <c r="B6" i="113" l="1"/>
  <c r="B7" i="113"/>
  <c r="D125" i="120"/>
  <c r="D57" i="120"/>
  <c r="D58" i="120"/>
  <c r="D59" i="120"/>
  <c r="D60" i="120"/>
  <c r="D61" i="120"/>
  <c r="D62" i="120"/>
  <c r="D63" i="120"/>
  <c r="D64" i="120"/>
  <c r="D65" i="120"/>
  <c r="D66" i="120"/>
  <c r="D67" i="120"/>
  <c r="E7" i="108"/>
  <c r="E8" i="108"/>
  <c r="E9" i="108"/>
  <c r="E10" i="108"/>
  <c r="E11" i="108"/>
  <c r="E12" i="108"/>
  <c r="E13" i="108"/>
  <c r="E14" i="108"/>
  <c r="E15" i="108"/>
  <c r="E16" i="108"/>
  <c r="E17" i="108"/>
  <c r="E18" i="108"/>
  <c r="E19" i="108"/>
  <c r="E20" i="108"/>
  <c r="E21" i="108"/>
  <c r="E22" i="108"/>
  <c r="E23" i="108"/>
  <c r="E24" i="108"/>
  <c r="E25" i="108"/>
  <c r="E26" i="108"/>
  <c r="E27" i="108"/>
  <c r="E28" i="108"/>
  <c r="E29" i="108"/>
  <c r="E30" i="108"/>
  <c r="E31" i="108"/>
  <c r="E32" i="108"/>
  <c r="E33" i="108"/>
  <c r="E34" i="108"/>
  <c r="E35" i="108"/>
  <c r="E36" i="108"/>
  <c r="E37" i="108"/>
  <c r="E38" i="108"/>
  <c r="E39" i="108"/>
  <c r="E40" i="108"/>
  <c r="E41" i="108"/>
  <c r="E42" i="108"/>
  <c r="E43" i="108"/>
  <c r="E44" i="108"/>
  <c r="E45" i="108"/>
  <c r="E46" i="108"/>
  <c r="E47" i="108"/>
  <c r="E48" i="108"/>
  <c r="E49" i="108"/>
  <c r="E50" i="108"/>
  <c r="E51" i="108"/>
  <c r="E52" i="108"/>
  <c r="E53" i="108"/>
  <c r="E54" i="108"/>
  <c r="E55" i="108"/>
  <c r="E56" i="108"/>
  <c r="K5" i="113" l="1"/>
  <c r="K6" i="113"/>
  <c r="K7" i="113"/>
  <c r="K8" i="113"/>
  <c r="K9" i="113"/>
  <c r="K10" i="113"/>
  <c r="K11" i="113"/>
  <c r="K12" i="113"/>
  <c r="K13" i="113"/>
  <c r="K14" i="113"/>
  <c r="L16" i="103" l="1"/>
  <c r="K28" i="101"/>
  <c r="L8" i="87" l="1"/>
  <c r="L9" i="87"/>
  <c r="L10" i="87"/>
  <c r="L11" i="87"/>
  <c r="L12" i="87"/>
  <c r="L13" i="87"/>
  <c r="L14" i="87"/>
  <c r="L15" i="87"/>
  <c r="L7" i="87"/>
  <c r="D23" i="120" l="1"/>
  <c r="D24" i="120"/>
  <c r="D25" i="120"/>
  <c r="D26" i="120"/>
  <c r="D27" i="120"/>
  <c r="D28" i="120"/>
  <c r="D29" i="120"/>
  <c r="D30" i="120"/>
  <c r="D31" i="120"/>
  <c r="D32" i="120"/>
  <c r="D33" i="120"/>
  <c r="D34" i="120"/>
  <c r="D35" i="120"/>
  <c r="D36" i="120"/>
  <c r="D37" i="120"/>
  <c r="D38" i="120"/>
  <c r="D39" i="120"/>
  <c r="D40" i="120"/>
  <c r="D11" i="120"/>
  <c r="D12" i="120"/>
  <c r="D13" i="120"/>
  <c r="D14" i="120"/>
  <c r="D15" i="120"/>
  <c r="D16" i="120"/>
  <c r="D17" i="120"/>
  <c r="D18" i="120"/>
  <c r="D19" i="120"/>
  <c r="D20" i="120"/>
  <c r="D21" i="120"/>
  <c r="D10" i="120"/>
  <c r="C7" i="113"/>
  <c r="C8" i="113"/>
  <c r="C9" i="113"/>
  <c r="C10" i="113"/>
  <c r="C11" i="113"/>
  <c r="C12" i="113"/>
  <c r="C13" i="113"/>
  <c r="C14" i="113"/>
  <c r="C6" i="113"/>
  <c r="B8" i="113"/>
  <c r="B9" i="113"/>
  <c r="B10" i="113"/>
  <c r="B11" i="113"/>
  <c r="B12" i="113"/>
  <c r="B13" i="113"/>
  <c r="B14" i="113"/>
  <c r="C9" i="112"/>
  <c r="C10" i="112"/>
  <c r="C11" i="112"/>
  <c r="C12" i="112"/>
  <c r="C13" i="112"/>
  <c r="C14" i="112"/>
  <c r="C15" i="112"/>
  <c r="C16" i="112"/>
  <c r="C17" i="112"/>
  <c r="C18" i="112"/>
  <c r="C19" i="112"/>
  <c r="C20" i="112"/>
  <c r="C21" i="112"/>
  <c r="C22" i="112"/>
  <c r="C23" i="112"/>
  <c r="C24" i="112"/>
  <c r="C25" i="112"/>
  <c r="C26" i="112"/>
  <c r="C27" i="112"/>
  <c r="C6" i="112"/>
  <c r="D14" i="113" l="1"/>
  <c r="D12" i="113"/>
  <c r="D10" i="113"/>
  <c r="D8" i="113"/>
  <c r="B5" i="113"/>
  <c r="D6" i="113"/>
  <c r="D13" i="113"/>
  <c r="D11" i="113"/>
  <c r="D9" i="113"/>
  <c r="D7" i="113"/>
  <c r="F7" i="101"/>
  <c r="C7" i="112" s="1"/>
  <c r="F6" i="86"/>
  <c r="E6" i="86"/>
  <c r="D126" i="120"/>
  <c r="D127" i="120"/>
  <c r="D128" i="120"/>
  <c r="D129" i="120"/>
  <c r="D130" i="120"/>
  <c r="D131" i="120"/>
  <c r="D132" i="120"/>
  <c r="D133" i="120"/>
  <c r="D134" i="120"/>
  <c r="D135" i="120"/>
  <c r="D136" i="120"/>
  <c r="D137" i="120"/>
  <c r="D113" i="120"/>
  <c r="D114" i="120"/>
  <c r="D115" i="120"/>
  <c r="D116" i="120"/>
  <c r="D117" i="120"/>
  <c r="D118" i="120"/>
  <c r="D119" i="120"/>
  <c r="D120" i="120"/>
  <c r="D121" i="120"/>
  <c r="D122" i="120"/>
  <c r="D123" i="120"/>
  <c r="D112" i="120"/>
  <c r="D96" i="120"/>
  <c r="D97" i="120"/>
  <c r="D98" i="120"/>
  <c r="D99" i="120"/>
  <c r="D100" i="120"/>
  <c r="D101" i="120"/>
  <c r="D102" i="120"/>
  <c r="D103" i="120"/>
  <c r="D104" i="120"/>
  <c r="D105" i="120"/>
  <c r="D106" i="120"/>
  <c r="D107" i="120"/>
  <c r="D108" i="120"/>
  <c r="D109" i="120"/>
  <c r="D110" i="120"/>
  <c r="D95" i="120"/>
  <c r="D84" i="120"/>
  <c r="D85" i="120"/>
  <c r="D86" i="120"/>
  <c r="D87" i="120"/>
  <c r="D88" i="120"/>
  <c r="D89" i="120"/>
  <c r="D90" i="120"/>
  <c r="D91" i="120"/>
  <c r="D93" i="120"/>
  <c r="D83" i="120"/>
  <c r="D70" i="120"/>
  <c r="D71" i="120"/>
  <c r="D72" i="120"/>
  <c r="D73" i="120"/>
  <c r="D74" i="120"/>
  <c r="D75" i="120"/>
  <c r="D76" i="120"/>
  <c r="D77" i="120"/>
  <c r="D78" i="120"/>
  <c r="D79" i="120"/>
  <c r="D80" i="120"/>
  <c r="D81" i="120"/>
  <c r="D69" i="120"/>
  <c r="D43" i="120"/>
  <c r="D44" i="120"/>
  <c r="D45" i="120"/>
  <c r="D46" i="120"/>
  <c r="D47" i="120"/>
  <c r="D48" i="120"/>
  <c r="D49" i="120"/>
  <c r="D50" i="120"/>
  <c r="D51" i="120"/>
  <c r="D52" i="120"/>
  <c r="D53" i="120"/>
  <c r="D54" i="120"/>
  <c r="D55" i="120"/>
  <c r="D42" i="120"/>
  <c r="D27" i="101"/>
  <c r="D26" i="101"/>
  <c r="D25" i="101"/>
  <c r="D24" i="101"/>
  <c r="D23" i="101"/>
  <c r="D22" i="101"/>
  <c r="D21" i="101"/>
  <c r="D20" i="101"/>
  <c r="D19" i="101"/>
  <c r="D18" i="101"/>
  <c r="D17" i="101"/>
  <c r="D16" i="101"/>
  <c r="D15" i="101"/>
  <c r="D14" i="101"/>
  <c r="D13" i="101"/>
  <c r="D12" i="101"/>
  <c r="D11" i="101"/>
  <c r="D10" i="101"/>
  <c r="D9" i="101"/>
  <c r="G9" i="101"/>
  <c r="G10" i="101"/>
  <c r="G11" i="101"/>
  <c r="G12" i="101"/>
  <c r="G13" i="101"/>
  <c r="G14" i="101"/>
  <c r="G15" i="101"/>
  <c r="G16" i="101"/>
  <c r="G17" i="101"/>
  <c r="G18" i="101"/>
  <c r="G19" i="101"/>
  <c r="G20" i="101"/>
  <c r="G21" i="101"/>
  <c r="G22" i="101"/>
  <c r="G23" i="101"/>
  <c r="G24" i="101"/>
  <c r="G25" i="101"/>
  <c r="G26" i="101"/>
  <c r="G27" i="101"/>
  <c r="B9" i="112"/>
  <c r="B10" i="112"/>
  <c r="D10" i="112" s="1"/>
  <c r="B11" i="112"/>
  <c r="B12" i="112"/>
  <c r="D12" i="112" s="1"/>
  <c r="B13" i="112"/>
  <c r="D13" i="112" s="1"/>
  <c r="B14" i="112"/>
  <c r="D14" i="112" s="1"/>
  <c r="B15" i="112"/>
  <c r="D15" i="112" s="1"/>
  <c r="B16" i="112"/>
  <c r="D16" i="112" s="1"/>
  <c r="B17" i="112"/>
  <c r="B18" i="112"/>
  <c r="D18" i="112" s="1"/>
  <c r="B19" i="112"/>
  <c r="D19" i="112" s="1"/>
  <c r="B20" i="112"/>
  <c r="D20" i="112" s="1"/>
  <c r="B21" i="112"/>
  <c r="D21" i="112" s="1"/>
  <c r="B22" i="112"/>
  <c r="D22" i="112" s="1"/>
  <c r="B23" i="112"/>
  <c r="D23" i="112" s="1"/>
  <c r="B24" i="112"/>
  <c r="D24" i="112" s="1"/>
  <c r="B25" i="112"/>
  <c r="D25" i="112" s="1"/>
  <c r="B26" i="112"/>
  <c r="D26" i="112" s="1"/>
  <c r="B27" i="112"/>
  <c r="D27" i="112" s="1"/>
  <c r="D11" i="112"/>
  <c r="D17" i="112"/>
  <c r="E7" i="101"/>
  <c r="B7" i="101"/>
  <c r="C7" i="101"/>
  <c r="C6" i="103"/>
  <c r="I7" i="103" s="1"/>
  <c r="G7" i="103"/>
  <c r="G8" i="103"/>
  <c r="G9" i="103"/>
  <c r="G10" i="103"/>
  <c r="G11" i="103"/>
  <c r="G12" i="103"/>
  <c r="G13" i="103"/>
  <c r="G14" i="103"/>
  <c r="G15" i="103"/>
  <c r="F6" i="103"/>
  <c r="D7" i="103"/>
  <c r="D8" i="103"/>
  <c r="D9" i="103"/>
  <c r="D10" i="103"/>
  <c r="D11" i="103"/>
  <c r="D12" i="103"/>
  <c r="D13" i="103"/>
  <c r="D14" i="103"/>
  <c r="D15" i="103"/>
  <c r="G7" i="87"/>
  <c r="G8" i="87"/>
  <c r="G9" i="87"/>
  <c r="G10" i="87"/>
  <c r="G11" i="87"/>
  <c r="G12" i="87"/>
  <c r="G13" i="87"/>
  <c r="G14" i="87"/>
  <c r="G15" i="87"/>
  <c r="F6" i="87"/>
  <c r="D7" i="87"/>
  <c r="D8" i="87"/>
  <c r="D9" i="87"/>
  <c r="D10" i="87"/>
  <c r="D11" i="87"/>
  <c r="D12" i="87"/>
  <c r="D13" i="87"/>
  <c r="D14" i="87"/>
  <c r="D15" i="87"/>
  <c r="C6" i="87"/>
  <c r="G7" i="86"/>
  <c r="G8" i="86"/>
  <c r="G9" i="86"/>
  <c r="G10" i="86"/>
  <c r="G11" i="86"/>
  <c r="G12" i="86"/>
  <c r="G13" i="86"/>
  <c r="G14" i="86"/>
  <c r="G15" i="86"/>
  <c r="G16" i="86"/>
  <c r="G17" i="86"/>
  <c r="G18" i="86"/>
  <c r="G19" i="86"/>
  <c r="G20" i="86"/>
  <c r="G21" i="86"/>
  <c r="G22" i="86"/>
  <c r="G23" i="86"/>
  <c r="G24" i="86"/>
  <c r="G25" i="86"/>
  <c r="D7" i="86"/>
  <c r="D8" i="86"/>
  <c r="D9" i="86"/>
  <c r="D10" i="86"/>
  <c r="D11" i="86"/>
  <c r="D12" i="86"/>
  <c r="D13" i="86"/>
  <c r="D14" i="86"/>
  <c r="D15" i="86"/>
  <c r="D16" i="86"/>
  <c r="D17" i="86"/>
  <c r="D18" i="86"/>
  <c r="D19" i="86"/>
  <c r="D20" i="86"/>
  <c r="D21" i="86"/>
  <c r="D22" i="86"/>
  <c r="D23" i="86"/>
  <c r="D24" i="86"/>
  <c r="D25" i="86"/>
  <c r="C6" i="86"/>
  <c r="E6" i="103"/>
  <c r="G6" i="103" s="1"/>
  <c r="B6" i="103"/>
  <c r="D6" i="103" s="1"/>
  <c r="E6" i="87"/>
  <c r="G6" i="87" s="1"/>
  <c r="B6" i="87"/>
  <c r="B6" i="86"/>
  <c r="C5" i="113"/>
  <c r="D9" i="112"/>
  <c r="I12" i="103"/>
  <c r="I8" i="103"/>
  <c r="I15" i="103"/>
  <c r="I11" i="103"/>
  <c r="I9" i="103"/>
  <c r="I13" i="103"/>
  <c r="I10" i="103"/>
  <c r="I14" i="103"/>
  <c r="D6" i="87" l="1"/>
  <c r="D5" i="113"/>
  <c r="G6" i="86"/>
  <c r="D6" i="86"/>
  <c r="B6" i="112"/>
  <c r="D6" i="112" s="1"/>
</calcChain>
</file>

<file path=xl/sharedStrings.xml><?xml version="1.0" encoding="utf-8"?>
<sst xmlns="http://schemas.openxmlformats.org/spreadsheetml/2006/main" count="557" uniqueCount="304">
  <si>
    <t>А</t>
  </si>
  <si>
    <t>Технічні службовці</t>
  </si>
  <si>
    <t>Фахівці</t>
  </si>
  <si>
    <t>Професіонали</t>
  </si>
  <si>
    <t>Найпростіші професії</t>
  </si>
  <si>
    <t>Працівники сфери торгівлі та послуг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</si>
  <si>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</si>
  <si>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</si>
  <si>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(за видами економічної діяльності)</t>
  </si>
  <si>
    <t>у тому числі за видами економічної діяльності: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</si>
  <si>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</si>
  <si>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</si>
  <si>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</si>
  <si>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</si>
  <si>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</si>
  <si>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</si>
  <si>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</si>
  <si>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</si>
  <si>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</si>
  <si>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</si>
  <si>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</si>
  <si>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</si>
  <si>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</si>
  <si>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</si>
  <si>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
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</si>
  <si>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</si>
  <si>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</si>
  <si>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</si>
  <si>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</si>
  <si>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Законодавці, вищі державні службовці, керівники, менеджери</t>
  </si>
  <si>
    <t>Кваліфіковані робітники сільського та лісового господарств, риборозведення та рибальства</t>
  </si>
  <si>
    <t>2017 р.</t>
  </si>
  <si>
    <t>Темпи зростання (зниження)</t>
  </si>
  <si>
    <t xml:space="preserve">Усього </t>
  </si>
  <si>
    <t>(за професійними групами)</t>
  </si>
  <si>
    <t>Законодавці, вищі державні службовці, керівники, менеджери (управителі)</t>
  </si>
  <si>
    <t xml:space="preserve">Найпростіші професії </t>
  </si>
  <si>
    <t>Найпростіші професії та особи без професії</t>
  </si>
  <si>
    <t>(за видами економічної діяльності підприємств, на яких вони раніше працювали)</t>
  </si>
  <si>
    <t>Особи, які раніше працювали</t>
  </si>
  <si>
    <t>Кількість вакансій,     одиниць</t>
  </si>
  <si>
    <t>Кількість безробітних, осіб</t>
  </si>
  <si>
    <t>-</t>
  </si>
  <si>
    <t>(ТОП -50)</t>
  </si>
  <si>
    <t>Назва професії</t>
  </si>
  <si>
    <t>Дефіцит вакансій (-), дефіцит кадрів (+)</t>
  </si>
  <si>
    <t>№</t>
  </si>
  <si>
    <t>агроном</t>
  </si>
  <si>
    <t>кухар</t>
  </si>
  <si>
    <t>підсобний робітник</t>
  </si>
  <si>
    <t>вантажник</t>
  </si>
  <si>
    <t>укладальник-пакувальник</t>
  </si>
  <si>
    <t>комірник</t>
  </si>
  <si>
    <t>(ТОП - 50)</t>
  </si>
  <si>
    <t>Середній розмір запропонованої заробітної плати, грн.</t>
  </si>
  <si>
    <t>Середній розмір запропонованої заробітної плати, (грн.)</t>
  </si>
  <si>
    <t>монтажник електричних підйомників (ліфтів)</t>
  </si>
  <si>
    <t>Кількість вакансій, зареєстрованих в державній службі зайнятості</t>
  </si>
  <si>
    <t>Кількість претендентів                              на 1 вакансію, осіб</t>
  </si>
  <si>
    <t>водій тролейбуса</t>
  </si>
  <si>
    <t>оператор машинного доїння</t>
  </si>
  <si>
    <t>на 1 січня 2018 року</t>
  </si>
  <si>
    <t>на 1 січня 2017 року</t>
  </si>
  <si>
    <t>2018 р.</t>
  </si>
  <si>
    <t>електромеханік з ліфтів</t>
  </si>
  <si>
    <t>виконавець робіт</t>
  </si>
  <si>
    <t>комплектувальник товарів</t>
  </si>
  <si>
    <t>Технік з обслуговування інженерно-технічних засобів охорони (пенітенціарна система)</t>
  </si>
  <si>
    <t xml:space="preserve"> (за розділами професій)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</si>
  <si>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</si>
  <si>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</si>
  <si>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</si>
  <si>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продавець непродовольчих товарів</t>
  </si>
  <si>
    <t xml:space="preserve"> охоронник</t>
  </si>
  <si>
    <t xml:space="preserve"> тракторист</t>
  </si>
  <si>
    <t xml:space="preserve"> Тракторист-машиніст сільськогосподарського (лісогосподарського) виробництва</t>
  </si>
  <si>
    <t xml:space="preserve"> слюсар-ремонтник</t>
  </si>
  <si>
    <t xml:space="preserve"> бухгалтер</t>
  </si>
  <si>
    <t xml:space="preserve"> кухар</t>
  </si>
  <si>
    <t xml:space="preserve"> вантажник</t>
  </si>
  <si>
    <t xml:space="preserve"> Продавець-консультант</t>
  </si>
  <si>
    <t xml:space="preserve"> прибиральник службових приміщень</t>
  </si>
  <si>
    <t xml:space="preserve"> швачка</t>
  </si>
  <si>
    <t xml:space="preserve"> офіціант</t>
  </si>
  <si>
    <t xml:space="preserve"> укладальник-пакувальник</t>
  </si>
  <si>
    <t xml:space="preserve"> менеджер (управитель) із збуту</t>
  </si>
  <si>
    <t xml:space="preserve"> спеціаліст державної служби</t>
  </si>
  <si>
    <t xml:space="preserve"> сестра медична</t>
  </si>
  <si>
    <t xml:space="preserve"> сторож</t>
  </si>
  <si>
    <t xml:space="preserve"> завідувач клубу</t>
  </si>
  <si>
    <t xml:space="preserve"> в'язальник схемних джгутів, кабелів та шнурів</t>
  </si>
  <si>
    <t xml:space="preserve"> бібліотекар</t>
  </si>
  <si>
    <t xml:space="preserve"> касир торговельного залу</t>
  </si>
  <si>
    <t xml:space="preserve"> бармен</t>
  </si>
  <si>
    <t xml:space="preserve"> Молодша медична сестра (санітарка, санітарка-прибиральниця, санітарка-буфетниця та ін.)</t>
  </si>
  <si>
    <t xml:space="preserve"> Електрогазозварник</t>
  </si>
  <si>
    <t xml:space="preserve"> муляр</t>
  </si>
  <si>
    <t xml:space="preserve"> Слюсар з ремонту колісних транспортних засобів</t>
  </si>
  <si>
    <t xml:space="preserve"> дорожній робітник.</t>
  </si>
  <si>
    <t xml:space="preserve"> пекар</t>
  </si>
  <si>
    <t xml:space="preserve"> представник торговельний</t>
  </si>
  <si>
    <t xml:space="preserve"> оператор котельні</t>
  </si>
  <si>
    <t xml:space="preserve"> електромонтер з ремонту та обслуговування електроустаткування</t>
  </si>
  <si>
    <t xml:space="preserve"> адміністратор</t>
  </si>
  <si>
    <t xml:space="preserve"> прибиральник територій</t>
  </si>
  <si>
    <t xml:space="preserve"> двірник</t>
  </si>
  <si>
    <t xml:space="preserve"> фармацевт</t>
  </si>
  <si>
    <t xml:space="preserve"> перукар (перукар - модельєр)</t>
  </si>
  <si>
    <t xml:space="preserve"> столяр</t>
  </si>
  <si>
    <t xml:space="preserve"> комірник</t>
  </si>
  <si>
    <t xml:space="preserve"> Соціальний працівник</t>
  </si>
  <si>
    <t xml:space="preserve"> інженер</t>
  </si>
  <si>
    <t xml:space="preserve"> економіст</t>
  </si>
  <si>
    <t xml:space="preserve"> робітник з комплексного обслуговування й ремонту будинків</t>
  </si>
  <si>
    <t xml:space="preserve"> головний бухгалтер</t>
  </si>
  <si>
    <t xml:space="preserve"> діловод</t>
  </si>
  <si>
    <t xml:space="preserve"> водій тролейбуса</t>
  </si>
  <si>
    <t xml:space="preserve"> Менеджер (управитель)</t>
  </si>
  <si>
    <t xml:space="preserve"> шляховий робітник тральної бригади</t>
  </si>
  <si>
    <t xml:space="preserve"> директор (начальник, інший керівник) підприємства</t>
  </si>
  <si>
    <t xml:space="preserve"> завідувач складу</t>
  </si>
  <si>
    <t xml:space="preserve"> майстер</t>
  </si>
  <si>
    <t xml:space="preserve"> Начальник відділу</t>
  </si>
  <si>
    <t xml:space="preserve"> заступник директора</t>
  </si>
  <si>
    <t xml:space="preserve"> заступник начальника відділу</t>
  </si>
  <si>
    <t xml:space="preserve"> виконавець робіт</t>
  </si>
  <si>
    <t xml:space="preserve"> завідувач господарства</t>
  </si>
  <si>
    <t xml:space="preserve"> Вчитель загальноосвітнього навчального закладу</t>
  </si>
  <si>
    <t xml:space="preserve"> агроном</t>
  </si>
  <si>
    <t xml:space="preserve"> лікар загальної практики-сімейний лікар</t>
  </si>
  <si>
    <t xml:space="preserve"> Консультант</t>
  </si>
  <si>
    <t xml:space="preserve"> лікар ветеринарної медицини</t>
  </si>
  <si>
    <t xml:space="preserve"> викладач вищого навчального закладу</t>
  </si>
  <si>
    <t xml:space="preserve"> провізор</t>
  </si>
  <si>
    <t xml:space="preserve"> інженер-технолог</t>
  </si>
  <si>
    <t xml:space="preserve"> лікар-стоматолог</t>
  </si>
  <si>
    <t xml:space="preserve"> юрисконсульт</t>
  </si>
  <si>
    <t xml:space="preserve"> фахівець</t>
  </si>
  <si>
    <t xml:space="preserve"> фельдшер</t>
  </si>
  <si>
    <t xml:space="preserve"> електрик дільниці</t>
  </si>
  <si>
    <t xml:space="preserve"> експедитор</t>
  </si>
  <si>
    <t xml:space="preserve"> механік</t>
  </si>
  <si>
    <t xml:space="preserve"> лаборант (медицина)</t>
  </si>
  <si>
    <t xml:space="preserve"> вихователь</t>
  </si>
  <si>
    <t xml:space="preserve"> Лаборант (освіта)</t>
  </si>
  <si>
    <t xml:space="preserve"> сестра медична зі стоматології</t>
  </si>
  <si>
    <t xml:space="preserve"> інспектор з кадрів</t>
  </si>
  <si>
    <t xml:space="preserve"> оператор комп'ютерного набору</t>
  </si>
  <si>
    <t xml:space="preserve"> Листоноша (поштар)</t>
  </si>
  <si>
    <t xml:space="preserve"> контролер-касир</t>
  </si>
  <si>
    <t xml:space="preserve"> касир (на підприємстві, в установі, організації)</t>
  </si>
  <si>
    <t xml:space="preserve"> оператор поштового зв'язку</t>
  </si>
  <si>
    <t xml:space="preserve"> Обліковець</t>
  </si>
  <si>
    <t xml:space="preserve"> соціальний робітник</t>
  </si>
  <si>
    <t xml:space="preserve"> помічник вихователя</t>
  </si>
  <si>
    <t xml:space="preserve"> Кондуктор громадського транспорту</t>
  </si>
  <si>
    <t xml:space="preserve"> Манікюрник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</si>
  <si>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</si>
  <si>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фермерського господарства</t>
  </si>
  <si>
    <t xml:space="preserve"> Робітник на лісокультурних (лісогосподарських) роботах</t>
  </si>
  <si>
    <t xml:space="preserve"> робітник з догляду за тваринами</t>
  </si>
  <si>
    <t xml:space="preserve"> лісоруб</t>
  </si>
  <si>
    <t xml:space="preserve"> оператор машинного доїння</t>
  </si>
  <si>
    <t xml:space="preserve"> тваринник</t>
  </si>
  <si>
    <t xml:space="preserve"> овочівник</t>
  </si>
  <si>
    <t xml:space="preserve"> свинар</t>
  </si>
  <si>
    <t xml:space="preserve"> Робітник з комплексного обслуговування сільськогосподарського виробництва</t>
  </si>
  <si>
    <t xml:space="preserve"> слюсар-сантехнік</t>
  </si>
  <si>
    <t xml:space="preserve"> Електрозварник ручного зварювання</t>
  </si>
  <si>
    <t xml:space="preserve"> Маляр</t>
  </si>
  <si>
    <t xml:space="preserve"> бетоняр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</si>
  <si>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</si>
  <si>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</si>
  <si>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 xml:space="preserve"> водій навантажувача</t>
  </si>
  <si>
    <t xml:space="preserve"> машиніст екскаватора</t>
  </si>
  <si>
    <t xml:space="preserve"> прибиральник виробничих приміщень</t>
  </si>
  <si>
    <t xml:space="preserve"> кухонний робітник</t>
  </si>
  <si>
    <t xml:space="preserve"> робітник з комплексного прибирання та утримання будинків з прилеглими територіями</t>
  </si>
  <si>
    <t xml:space="preserve"> робітник з благоустрою</t>
  </si>
  <si>
    <t xml:space="preserve"> контролер енергонагляду</t>
  </si>
  <si>
    <t>формувальник залізобетонних виробів та конструкцій</t>
  </si>
  <si>
    <t>Кількість осіб, які мали статус безробітного</t>
  </si>
  <si>
    <t xml:space="preserve">Кількість осіб, які мали статус безробітного </t>
  </si>
  <si>
    <t>майстер будівельних та монтажних робіт</t>
  </si>
  <si>
    <t xml:space="preserve"> Інспектор</t>
  </si>
  <si>
    <t xml:space="preserve"> секретар-друкарка</t>
  </si>
  <si>
    <t xml:space="preserve"> озеленювач</t>
  </si>
  <si>
    <t xml:space="preserve"> Монтажник-складальник металопластикових конструкцій</t>
  </si>
  <si>
    <t xml:space="preserve"> Ремонтувальник русловий</t>
  </si>
  <si>
    <t xml:space="preserve"> формувальник залізобетонних виробів та конструкцій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</si>
  <si>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</si>
  <si>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</si>
  <si>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 xml:space="preserve"> Касир-операціоніст</t>
  </si>
  <si>
    <t>керуючий відділенням</t>
  </si>
  <si>
    <t>оператор комп'ютерного набору</t>
  </si>
  <si>
    <t>начальник комерційного відділу</t>
  </si>
  <si>
    <t>керівник групи</t>
  </si>
  <si>
    <t>Судовий експерт</t>
  </si>
  <si>
    <t>інженер з технічної діагностики</t>
  </si>
  <si>
    <t>Інженер-будівельник</t>
  </si>
  <si>
    <t>помічник керівника підприємства (установи, організації)</t>
  </si>
  <si>
    <t>Інкасатор-водій автотранспортних засобів</t>
  </si>
  <si>
    <t>Кондуктор громадського транспорту</t>
  </si>
  <si>
    <t>охоронник</t>
  </si>
  <si>
    <t>перукар (перукар - модельєр)</t>
  </si>
  <si>
    <t>Робітник з комплексного обслуговування сільськогосподарського виробництва</t>
  </si>
  <si>
    <t>слюсар з механоскладальних робіт</t>
  </si>
  <si>
    <t>піскоструминник</t>
  </si>
  <si>
    <t>електрозварник на автоматичних та напівавтоматичних машинах</t>
  </si>
  <si>
    <t>бетоняр</t>
  </si>
  <si>
    <t>електромонтер охоронно-пожежної сигналізації</t>
  </si>
  <si>
    <t>машиніст змішувача асфальтобетону пересувного</t>
  </si>
  <si>
    <t>лакувальник</t>
  </si>
  <si>
    <t>Машиніст крана автомобільного</t>
  </si>
  <si>
    <t>машиніст автовишки та автогідропідіймача</t>
  </si>
  <si>
    <t>токар-розточувальник</t>
  </si>
  <si>
    <t>оператор виробничої дільниці</t>
  </si>
  <si>
    <t>ремонтувальник гумових виробів</t>
  </si>
  <si>
    <t>знімач-укладальник заготовок, маси та готових виробів</t>
  </si>
  <si>
    <t>машиніст компресорних установок</t>
  </si>
  <si>
    <t>тракторист (лісозаготівельні роботи)</t>
  </si>
  <si>
    <t>прасувальник</t>
  </si>
  <si>
    <t>прибиральник сміттєпроводів</t>
  </si>
  <si>
    <t>мийник-прибиральник рухомого складу</t>
  </si>
  <si>
    <t>слюсар з контрольно-вимірювальних приладів та автоматики (електромеханіка)</t>
  </si>
  <si>
    <t xml:space="preserve"> Штукатур</t>
  </si>
  <si>
    <t xml:space="preserve"> інженер з охорони праці</t>
  </si>
  <si>
    <t>інженер з транспорту</t>
  </si>
  <si>
    <t>монтажник санітарно-технічного устаткування</t>
  </si>
  <si>
    <t>Старший інспектор з особливих доручень (пенітенціарна система)</t>
  </si>
  <si>
    <t>Старший оперуповноважений в особливо важливих справах (пенітенціарна система)</t>
  </si>
  <si>
    <t>Слюсар із складання металевих конструкцій</t>
  </si>
  <si>
    <t>Покрівельник будівельний</t>
  </si>
  <si>
    <t>електромонтажник силових мереж та електроустаткування</t>
  </si>
  <si>
    <t>фарбувальник приладів і деталей</t>
  </si>
  <si>
    <t>налагоджувальник технологічного устаткування (електронна техніка)</t>
  </si>
  <si>
    <t>пресувальник-віджимач харчової продукції (перероблення фруктів, овочів, олієнасіннята горіхів)</t>
  </si>
  <si>
    <t>начальник відділу</t>
  </si>
  <si>
    <t>електрик дільниці</t>
  </si>
  <si>
    <t>фахівець</t>
  </si>
  <si>
    <t>Продавець-консультант</t>
  </si>
  <si>
    <t>садівник</t>
  </si>
  <si>
    <t>птахівник</t>
  </si>
  <si>
    <t xml:space="preserve">добувна промисловість </t>
  </si>
  <si>
    <t xml:space="preserve">постачання електроенергії, газу, пари </t>
  </si>
  <si>
    <t>водопостачання; каналізація</t>
  </si>
  <si>
    <t>оптова та роздрібна торгівля</t>
  </si>
  <si>
    <t>транспорт, складське господарство</t>
  </si>
  <si>
    <t>тимчасове розміщування й харчування</t>
  </si>
  <si>
    <t>професійна та технічна діяльність</t>
  </si>
  <si>
    <t>діяльність у сфері обслуговування</t>
  </si>
  <si>
    <t>державне управління й оборона</t>
  </si>
  <si>
    <t>охорона здоров'я</t>
  </si>
  <si>
    <t>мистецтво, спорт, розваги</t>
  </si>
  <si>
    <t>сільське та лісове господарство</t>
  </si>
  <si>
    <t>Законодавці, керівники, менеджери</t>
  </si>
  <si>
    <t>Робітники сільського та лісового господарства</t>
  </si>
  <si>
    <t>Робітники з обслуговування устаткування та машин</t>
  </si>
  <si>
    <t>Робітники сільського та лісового господарств</t>
  </si>
  <si>
    <t>2017 р. - 4 особи</t>
  </si>
  <si>
    <t>2018 р. - 3 особи</t>
  </si>
  <si>
    <t>за січень-липень</t>
  </si>
  <si>
    <t>станом на 1 серпня</t>
  </si>
  <si>
    <t xml:space="preserve"> Юрист</t>
  </si>
  <si>
    <t xml:space="preserve"> дояр</t>
  </si>
  <si>
    <t xml:space="preserve">Професії, по яких кількість  вакансій є найбільшою                                                                                                         у січні-липні 2018 року </t>
  </si>
  <si>
    <t>Професії, по яких кількість  вакансій є найбільшою                                                        у січні-липні 2018 року</t>
  </si>
  <si>
    <t>Професії, по яких середній розмір запропонованої  заробітної                          плати є найбільшим, станом на 01.08.2018 року</t>
  </si>
  <si>
    <t>Професії, по яких середній розмір                                                      запропонованої заробітної плати є найбільшим                                                                     станом на 01.08.2018 року</t>
  </si>
  <si>
    <t>Кількість вакансій та чисельність безробітних                                                  станом на 1 серпня 2018 року</t>
  </si>
  <si>
    <t>Кількість вакансій та чисельність безробітних за професійними групами                                   станом на 1 серпня 2018 року</t>
  </si>
  <si>
    <t>інженер з керування й обслуговування систем</t>
  </si>
  <si>
    <t>Менеджер (управитель) з персоналу</t>
  </si>
  <si>
    <t>арматурник (будівельні, монтажні й ремонтно-будівельні роботи)</t>
  </si>
  <si>
    <t>складальник виробів з деревини</t>
  </si>
  <si>
    <t>апаратник-екстракторник</t>
  </si>
  <si>
    <t>машиніст перо-пухообробних машин</t>
  </si>
  <si>
    <t>оператор сушильних установок</t>
  </si>
  <si>
    <t>машиніст бурової установки</t>
  </si>
  <si>
    <t>Електрогазозварник</t>
  </si>
  <si>
    <t>Поліцейський (за спеціалізаціями)</t>
  </si>
  <si>
    <t>машиніст крана (кранівник)</t>
  </si>
  <si>
    <t>в'язальник схемних джгутів, кабелів та шнурів</t>
  </si>
  <si>
    <t>Начальник відділення</t>
  </si>
  <si>
    <t>майстер зміни</t>
  </si>
  <si>
    <t>інженер-електронік</t>
  </si>
  <si>
    <t>інженер з метрології</t>
  </si>
  <si>
    <t>агент торговельний</t>
  </si>
  <si>
    <t>Організатор з персоналу</t>
  </si>
  <si>
    <t>експедитор</t>
  </si>
  <si>
    <t>інспектор кредитний</t>
  </si>
  <si>
    <t>секретар керівника (організації, підприємства, установи)</t>
  </si>
  <si>
    <t>приймальник замовлень</t>
  </si>
  <si>
    <t>Офісний службовець (статистика)</t>
  </si>
  <si>
    <t>Черговий (інші установи, підприємства, організації)</t>
  </si>
  <si>
    <t>Обліковець</t>
  </si>
  <si>
    <t>касир (на підприємстві, в установі, організації)</t>
  </si>
  <si>
    <t>касир багажний</t>
  </si>
  <si>
    <t>Поліцейський (інспектор) патрульної служби</t>
  </si>
  <si>
    <t>охоронець</t>
  </si>
  <si>
    <t>Кінолог</t>
  </si>
  <si>
    <t>прибиральник територій</t>
  </si>
  <si>
    <t>приймальник товарів</t>
  </si>
  <si>
    <t>Станом на 01.08.2018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</si>
</sst>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#,##0.0"/>
    <numFmt numFmtId="165" formatCode="0.0"/>
    <numFmt numFmtId="166" formatCode="##0"/>
    <numFmt numFmtId="167" formatCode="dd\.mm\.yyyy"/>
    <numFmt numFmtId="168" formatCode="_-* #,##0.00&quot;р.&quot;_-;\-* #,##0.00&quot;р.&quot;_-;_-* &quot;-&quot;??&quot;р.&quot;_-;_-@_-"/>
    <numFmt numFmtId="169" formatCode="_-* #,##0_р_._-;\-* #,##0_р_._-;_-* &quot;-&quot;_р_._-;_-@_-"/>
    <numFmt numFmtId="170" formatCode="_-* #,##0.00_р_._-;\-* #,##0.00_р_._-;_-* &quot;-&quot;??_р_._-;_-@_-"/>
    <numFmt numFmtId="171" formatCode="_(* #,##0.00_);_(* \(#,##0.00\);_(* &quot;-&quot;??_);_(@_)"/>
    <numFmt numFmtId="172" formatCode="#,##0;[Red]#,##0"/>
  </numFmts>
  <fonts count="109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Mangal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1"/>
      <color indexed="10"/>
      <name val="Calibri"/>
      <family val="2"/>
      <charset val="204"/>
    </font>
    <font>
      <u/>
      <sz val="9.35"/>
      <color indexed="12"/>
      <name val="Times New Roman Cyr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0"/>
      <name val="Arial Cyr"/>
    </font>
    <font>
      <sz val="10"/>
      <name val="SimSun"/>
      <family val="2"/>
      <charset val="204"/>
    </font>
    <font>
      <b/>
      <sz val="12"/>
      <name val="Times New Roman Cyr"/>
      <charset val="204"/>
    </font>
    <font>
      <i/>
      <sz val="14"/>
      <name val="Times New Roman Cyr"/>
      <charset val="204"/>
    </font>
    <font>
      <sz val="8"/>
      <name val="Times New Roman Cyr"/>
      <family val="1"/>
      <charset val="204"/>
    </font>
    <font>
      <i/>
      <sz val="16"/>
      <name val="Times New Roman Cyr"/>
      <charset val="204"/>
    </font>
    <font>
      <b/>
      <sz val="18"/>
      <name val="Times New Roman Cyr"/>
      <charset val="204"/>
    </font>
    <font>
      <sz val="14"/>
      <name val="Times New Roman Cyr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 Cyr"/>
      <charset val="204"/>
    </font>
    <font>
      <i/>
      <sz val="12"/>
      <name val="Times New Roman Cyr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0"/>
      <color theme="1"/>
      <name val="Arial Cyr"/>
      <family val="2"/>
      <charset val="204"/>
    </font>
    <font>
      <sz val="10"/>
      <color theme="1"/>
      <name val="Times New Roman"/>
      <family val="2"/>
      <charset val="204"/>
    </font>
    <font>
      <b/>
      <sz val="12"/>
      <color theme="0"/>
      <name val="Times New Roman Cyr"/>
      <charset val="204"/>
    </font>
    <font>
      <sz val="8"/>
      <color theme="0"/>
      <name val="Times New Roman Cyr"/>
      <family val="1"/>
      <charset val="204"/>
    </font>
    <font>
      <sz val="10"/>
      <color theme="0"/>
      <name val="Times New Roman Cyr"/>
      <family val="1"/>
      <charset val="204"/>
    </font>
    <font>
      <sz val="14"/>
      <color theme="0"/>
      <name val="Times New Roman Cyr"/>
      <charset val="204"/>
    </font>
    <font>
      <sz val="14"/>
      <color theme="0"/>
      <name val="Times New Roman"/>
      <family val="1"/>
      <charset val="204"/>
    </font>
    <font>
      <sz val="8"/>
      <color theme="0"/>
      <name val="Times New Roman Cyr"/>
      <charset val="204"/>
    </font>
    <font>
      <sz val="10"/>
      <color theme="0"/>
      <name val="Times New Roman Cyr"/>
      <charset val="204"/>
    </font>
    <font>
      <sz val="8"/>
      <color theme="1"/>
      <name val="Times New Roman Cyr"/>
      <charset val="204"/>
    </font>
    <font>
      <sz val="12"/>
      <color theme="1"/>
      <name val="Times New Roman Cyr"/>
      <charset val="204"/>
    </font>
    <font>
      <sz val="12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 Cyr"/>
      <family val="1"/>
      <charset val="204"/>
    </font>
    <font>
      <sz val="12"/>
      <color rgb="FFFF0000"/>
      <name val="Times New Roman Cyr"/>
      <family val="1"/>
      <charset val="204"/>
    </font>
    <font>
      <b/>
      <sz val="12"/>
      <color rgb="FFFF0000"/>
      <name val="Times New Roman Cyr"/>
      <charset val="204"/>
    </font>
    <font>
      <sz val="8"/>
      <color rgb="FFFF0000"/>
      <name val="Times New Roman Cyr"/>
      <family val="1"/>
      <charset val="204"/>
    </font>
    <font>
      <i/>
      <sz val="18"/>
      <color theme="1"/>
      <name val="Times New Roman Cyr"/>
      <charset val="204"/>
    </font>
    <font>
      <b/>
      <sz val="14"/>
      <color theme="1"/>
      <name val="Times New Roman Cyr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Times New Roman Cyr"/>
      <family val="1"/>
      <charset val="204"/>
    </font>
    <font>
      <sz val="10"/>
      <color theme="1"/>
      <name val="Times New Roman Cyr"/>
      <family val="1"/>
      <charset val="204"/>
    </font>
    <font>
      <sz val="16"/>
      <color theme="0"/>
      <name val="Times New Roman Cyr"/>
      <family val="1"/>
      <charset val="204"/>
    </font>
    <font>
      <b/>
      <sz val="14"/>
      <color theme="0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b/>
      <sz val="12"/>
      <color theme="1"/>
      <name val="Times New Roman Cyr"/>
      <charset val="204"/>
    </font>
    <font>
      <sz val="8"/>
      <color theme="1"/>
      <name val="Times New Roman Cyr"/>
      <family val="1"/>
      <charset val="204"/>
    </font>
    <font>
      <sz val="12"/>
      <color theme="1"/>
      <name val="Times New Roman Cyr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 Cyr"/>
      <charset val="204"/>
    </font>
    <font>
      <b/>
      <sz val="14"/>
      <color theme="1"/>
      <name val="Times New Roman Cyr"/>
      <charset val="204"/>
    </font>
    <font>
      <sz val="13"/>
      <color theme="1"/>
      <name val="Times New Roman"/>
      <family val="1"/>
      <charset val="204"/>
    </font>
    <font>
      <b/>
      <sz val="16"/>
      <color theme="1"/>
      <name val="Times New Roman Cyr"/>
      <charset val="204"/>
    </font>
    <font>
      <i/>
      <sz val="16"/>
      <color theme="1"/>
      <name val="Times New Roman Cyr"/>
      <charset val="204"/>
    </font>
    <font>
      <b/>
      <sz val="18"/>
      <color theme="1"/>
      <name val="Times New Roman Cyr"/>
      <charset val="204"/>
    </font>
    <font>
      <sz val="14"/>
      <name val="Times New Roman Cyr"/>
      <family val="1"/>
      <charset val="204"/>
    </font>
    <font>
      <sz val="14"/>
      <color theme="0"/>
      <name val="Times New Roman Cyr"/>
      <family val="1"/>
      <charset val="204"/>
    </font>
    <font>
      <sz val="13"/>
      <color theme="0"/>
      <name val="Times New Roman"/>
      <family val="1"/>
      <charset val="204"/>
    </font>
    <font>
      <sz val="14"/>
      <color rgb="FFFF0000"/>
      <name val="Times New Roman Cyr"/>
      <charset val="204"/>
    </font>
    <font>
      <sz val="8"/>
      <color rgb="FFFF0000"/>
      <name val="Times New Roman Cyr"/>
      <charset val="204"/>
    </font>
  </fonts>
  <fills count="7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</patternFill>
    </fill>
    <fill>
      <patternFill patternType="solid">
        <fgColor indexed="45"/>
        <bgColor indexed="64"/>
      </patternFill>
    </fill>
    <fill>
      <patternFill patternType="solid">
        <fgColor indexed="29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53"/>
        <bgColor indexed="64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53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2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56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53">
    <xf numFmtId="0" fontId="0" fillId="0" borderId="0"/>
    <xf numFmtId="0" fontId="5" fillId="0" borderId="0"/>
    <xf numFmtId="0" fontId="6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14" borderId="0" applyNumberFormat="0" applyBorder="0" applyAlignment="0" applyProtection="0"/>
    <xf numFmtId="0" fontId="7" fillId="3" borderId="0" applyNumberFormat="0" applyBorder="0" applyAlignment="0" applyProtection="0"/>
    <xf numFmtId="0" fontId="7" fillId="15" borderId="0" applyNumberFormat="0" applyBorder="0" applyAlignment="0" applyProtection="0"/>
    <xf numFmtId="0" fontId="7" fillId="2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7" borderId="0" applyNumberFormat="0" applyBorder="0" applyAlignment="0" applyProtection="0"/>
    <xf numFmtId="0" fontId="7" fillId="6" borderId="0" applyNumberFormat="0" applyBorder="0" applyAlignment="0" applyProtection="0"/>
    <xf numFmtId="0" fontId="7" fillId="18" borderId="0" applyNumberFormat="0" applyBorder="0" applyAlignment="0" applyProtection="0"/>
    <xf numFmtId="0" fontId="7" fillId="5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23" borderId="0" applyNumberFormat="0" applyBorder="0" applyAlignment="0" applyProtection="0"/>
    <xf numFmtId="0" fontId="7" fillId="9" borderId="0" applyNumberFormat="0" applyBorder="0" applyAlignment="0" applyProtection="0"/>
    <xf numFmtId="0" fontId="7" fillId="24" borderId="0" applyNumberFormat="0" applyBorder="0" applyAlignment="0" applyProtection="0"/>
    <xf numFmtId="0" fontId="7" fillId="8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26" borderId="0" applyNumberFormat="0" applyBorder="0" applyAlignment="0" applyProtection="0"/>
    <xf numFmtId="0" fontId="7" fillId="12" borderId="0" applyNumberFormat="0" applyBorder="0" applyAlignment="0" applyProtection="0"/>
    <xf numFmtId="0" fontId="7" fillId="27" borderId="0" applyNumberFormat="0" applyBorder="0" applyAlignment="0" applyProtection="0"/>
    <xf numFmtId="0" fontId="7" fillId="11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7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2" borderId="0" applyNumberFormat="0" applyBorder="0" applyAlignment="0" applyProtection="0"/>
    <xf numFmtId="0" fontId="7" fillId="15" borderId="0" applyNumberFormat="0" applyBorder="0" applyAlignment="0" applyProtection="0"/>
    <xf numFmtId="0" fontId="7" fillId="3" borderId="0" applyNumberFormat="0" applyBorder="0" applyAlignment="0" applyProtection="0"/>
    <xf numFmtId="0" fontId="7" fillId="14" borderId="0" applyNumberFormat="0" applyBorder="0" applyAlignment="0" applyProtection="0"/>
    <xf numFmtId="0" fontId="7" fillId="16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8" borderId="0" applyNumberFormat="0" applyBorder="0" applyAlignment="0" applyProtection="0"/>
    <xf numFmtId="0" fontId="7" fillId="18" borderId="0" applyNumberFormat="0" applyBorder="0" applyAlignment="0" applyProtection="0"/>
    <xf numFmtId="0" fontId="7" fillId="9" borderId="0" applyNumberFormat="0" applyBorder="0" applyAlignment="0" applyProtection="0"/>
    <xf numFmtId="0" fontId="7" fillId="17" borderId="0" applyNumberFormat="0" applyBorder="0" applyAlignment="0" applyProtection="0"/>
    <xf numFmtId="0" fontId="7" fillId="9" borderId="0" applyNumberFormat="0" applyBorder="0" applyAlignment="0" applyProtection="0"/>
    <xf numFmtId="0" fontId="7" fillId="13" borderId="0" applyNumberFormat="0" applyBorder="0" applyAlignment="0" applyProtection="0"/>
    <xf numFmtId="0" fontId="7" fillId="26" borderId="0" applyNumberFormat="0" applyBorder="0" applyAlignment="0" applyProtection="0"/>
    <xf numFmtId="0" fontId="7" fillId="17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20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22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26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7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6" borderId="0" applyNumberFormat="0" applyBorder="0" applyAlignment="0" applyProtection="0"/>
    <xf numFmtId="0" fontId="7" fillId="20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22" borderId="0" applyNumberFormat="0" applyBorder="0" applyAlignment="0" applyProtection="0"/>
    <xf numFmtId="0" fontId="7" fillId="30" borderId="0" applyNumberFormat="0" applyBorder="0" applyAlignment="0" applyProtection="0"/>
    <xf numFmtId="0" fontId="7" fillId="7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1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0" borderId="0" applyNumberFormat="0" applyBorder="0" applyAlignment="0" applyProtection="0"/>
    <xf numFmtId="0" fontId="7" fillId="29" borderId="0" applyNumberFormat="0" applyBorder="0" applyAlignment="0" applyProtection="0"/>
    <xf numFmtId="0" fontId="7" fillId="4" borderId="0" applyNumberFormat="0" applyBorder="0" applyAlignment="0" applyProtection="0"/>
    <xf numFmtId="0" fontId="7" fillId="14" borderId="0" applyNumberFormat="0" applyBorder="0" applyAlignment="0" applyProtection="0"/>
    <xf numFmtId="0" fontId="7" fillId="20" borderId="0" applyNumberFormat="0" applyBorder="0" applyAlignment="0" applyProtection="0"/>
    <xf numFmtId="0" fontId="7" fillId="22" borderId="0" applyNumberFormat="0" applyBorder="0" applyAlignment="0" applyProtection="0"/>
    <xf numFmtId="0" fontId="7" fillId="17" borderId="0" applyNumberFormat="0" applyBorder="0" applyAlignment="0" applyProtection="0"/>
    <xf numFmtId="0" fontId="7" fillId="30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7" borderId="0" applyNumberFormat="0" applyBorder="0" applyAlignment="0" applyProtection="0"/>
    <xf numFmtId="0" fontId="7" fillId="22" borderId="0" applyNumberFormat="0" applyBorder="0" applyAlignment="0" applyProtection="0"/>
    <xf numFmtId="0" fontId="7" fillId="31" borderId="0" applyNumberFormat="0" applyBorder="0" applyAlignment="0" applyProtection="0"/>
    <xf numFmtId="0" fontId="7" fillId="36" borderId="0" applyNumberFormat="0" applyBorder="0" applyAlignment="0" applyProtection="0"/>
    <xf numFmtId="0" fontId="7" fillId="32" borderId="0" applyNumberFormat="0" applyBorder="0" applyAlignment="0" applyProtection="0"/>
    <xf numFmtId="0" fontId="7" fillId="37" borderId="0" applyNumberFormat="0" applyBorder="0" applyAlignment="0" applyProtection="0"/>
    <xf numFmtId="0" fontId="7" fillId="31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11" borderId="0" applyNumberFormat="0" applyBorder="0" applyAlignment="0" applyProtection="0"/>
    <xf numFmtId="0" fontId="7" fillId="39" borderId="0" applyNumberFormat="0" applyBorder="0" applyAlignment="0" applyProtection="0"/>
    <xf numFmtId="0" fontId="7" fillId="12" borderId="0" applyNumberFormat="0" applyBorder="0" applyAlignment="0" applyProtection="0"/>
    <xf numFmtId="0" fontId="7" fillId="40" borderId="0" applyNumberFormat="0" applyBorder="0" applyAlignment="0" applyProtection="0"/>
    <xf numFmtId="0" fontId="7" fillId="11" borderId="0" applyNumberFormat="0" applyBorder="0" applyAlignment="0" applyProtection="0"/>
    <xf numFmtId="0" fontId="7" fillId="40" borderId="0" applyNumberFormat="0" applyBorder="0" applyAlignment="0" applyProtection="0"/>
    <xf numFmtId="0" fontId="7" fillId="28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0" borderId="0" applyNumberFormat="0" applyBorder="0" applyAlignment="0" applyProtection="0"/>
    <xf numFmtId="0" fontId="7" fillId="29" borderId="0" applyNumberFormat="0" applyBorder="0" applyAlignment="0" applyProtection="0"/>
    <xf numFmtId="0" fontId="7" fillId="4" borderId="0" applyNumberFormat="0" applyBorder="0" applyAlignment="0" applyProtection="0"/>
    <xf numFmtId="0" fontId="7" fillId="14" borderId="0" applyNumberFormat="0" applyBorder="0" applyAlignment="0" applyProtection="0"/>
    <xf numFmtId="0" fontId="7" fillId="20" borderId="0" applyNumberFormat="0" applyBorder="0" applyAlignment="0" applyProtection="0"/>
    <xf numFmtId="0" fontId="7" fillId="34" borderId="0" applyNumberFormat="0" applyBorder="0" applyAlignment="0" applyProtection="0"/>
    <xf numFmtId="0" fontId="7" fillId="39" borderId="0" applyNumberFormat="0" applyBorder="0" applyAlignment="0" applyProtection="0"/>
    <xf numFmtId="0" fontId="7" fillId="35" borderId="0" applyNumberFormat="0" applyBorder="0" applyAlignment="0" applyProtection="0"/>
    <xf numFmtId="0" fontId="7" fillId="40" borderId="0" applyNumberFormat="0" applyBorder="0" applyAlignment="0" applyProtection="0"/>
    <xf numFmtId="0" fontId="7" fillId="34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26" borderId="0" applyNumberFormat="0" applyBorder="0" applyAlignment="0" applyProtection="0"/>
    <xf numFmtId="0" fontId="7" fillId="34" borderId="0" applyNumberFormat="0" applyBorder="0" applyAlignment="0" applyProtection="0"/>
    <xf numFmtId="0" fontId="7" fillId="20" borderId="0" applyNumberFormat="0" applyBorder="0" applyAlignment="0" applyProtection="0"/>
    <xf numFmtId="0" fontId="7" fillId="29" borderId="0" applyNumberFormat="0" applyBorder="0" applyAlignment="0" applyProtection="0"/>
    <xf numFmtId="0" fontId="7" fillId="14" borderId="0" applyNumberFormat="0" applyBorder="0" applyAlignment="0" applyProtection="0"/>
    <xf numFmtId="0" fontId="7" fillId="22" borderId="0" applyNumberFormat="0" applyBorder="0" applyAlignment="0" applyProtection="0"/>
    <xf numFmtId="0" fontId="7" fillId="30" borderId="0" applyNumberFormat="0" applyBorder="0" applyAlignment="0" applyProtection="0"/>
    <xf numFmtId="0" fontId="7" fillId="22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9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5" borderId="0" applyNumberFormat="0" applyBorder="0" applyAlignment="0" applyProtection="0"/>
    <xf numFmtId="0" fontId="7" fillId="20" borderId="0" applyNumberFormat="0" applyBorder="0" applyAlignment="0" applyProtection="0"/>
    <xf numFmtId="0" fontId="7" fillId="29" borderId="0" applyNumberFormat="0" applyBorder="0" applyAlignment="0" applyProtection="0"/>
    <xf numFmtId="0" fontId="7" fillId="14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26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16" borderId="0" applyNumberFormat="0" applyBorder="0" applyAlignment="0" applyProtection="0"/>
    <xf numFmtId="0" fontId="8" fillId="22" borderId="0" applyNumberFormat="0" applyBorder="0" applyAlignment="0" applyProtection="0"/>
    <xf numFmtId="0" fontId="8" fillId="30" borderId="0" applyNumberFormat="0" applyBorder="0" applyAlignment="0" applyProtection="0"/>
    <xf numFmtId="0" fontId="8" fillId="44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21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16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7" borderId="0" applyNumberFormat="0" applyBorder="0" applyAlignment="0" applyProtection="0"/>
    <xf numFmtId="0" fontId="8" fillId="42" borderId="0" applyNumberFormat="0" applyBorder="0" applyAlignment="0" applyProtection="0"/>
    <xf numFmtId="0" fontId="8" fillId="20" borderId="0" applyNumberFormat="0" applyBorder="0" applyAlignment="0" applyProtection="0"/>
    <xf numFmtId="0" fontId="8" fillId="43" borderId="0" applyNumberFormat="0" applyBorder="0" applyAlignment="0" applyProtection="0"/>
    <xf numFmtId="0" fontId="8" fillId="29" borderId="0" applyNumberFormat="0" applyBorder="0" applyAlignment="0" applyProtection="0"/>
    <xf numFmtId="0" fontId="8" fillId="42" borderId="0" applyNumberFormat="0" applyBorder="0" applyAlignment="0" applyProtection="0"/>
    <xf numFmtId="0" fontId="8" fillId="29" borderId="0" applyNumberFormat="0" applyBorder="0" applyAlignment="0" applyProtection="0"/>
    <xf numFmtId="0" fontId="8" fillId="51" borderId="0" applyNumberFormat="0" applyBorder="0" applyAlignment="0" applyProtection="0"/>
    <xf numFmtId="0" fontId="8" fillId="14" borderId="0" applyNumberFormat="0" applyBorder="0" applyAlignment="0" applyProtection="0"/>
    <xf numFmtId="0" fontId="8" fillId="42" borderId="0" applyNumberFormat="0" applyBorder="0" applyAlignment="0" applyProtection="0"/>
    <xf numFmtId="0" fontId="8" fillId="22" borderId="0" applyNumberFormat="0" applyBorder="0" applyAlignment="0" applyProtection="0"/>
    <xf numFmtId="0" fontId="8" fillId="17" borderId="0" applyNumberFormat="0" applyBorder="0" applyAlignment="0" applyProtection="0"/>
    <xf numFmtId="0" fontId="8" fillId="30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18" borderId="0" applyNumberFormat="0" applyBorder="0" applyAlignment="0" applyProtection="0"/>
    <xf numFmtId="0" fontId="8" fillId="7" borderId="0" applyNumberFormat="0" applyBorder="0" applyAlignment="0" applyProtection="0"/>
    <xf numFmtId="0" fontId="8" fillId="52" borderId="0" applyNumberFormat="0" applyBorder="0" applyAlignment="0" applyProtection="0"/>
    <xf numFmtId="0" fontId="8" fillId="22" borderId="0" applyNumberFormat="0" applyBorder="0" applyAlignment="0" applyProtection="0"/>
    <xf numFmtId="0" fontId="8" fillId="31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7" borderId="0" applyNumberFormat="0" applyBorder="0" applyAlignment="0" applyProtection="0"/>
    <xf numFmtId="0" fontId="8" fillId="31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4" borderId="0" applyNumberFormat="0" applyBorder="0" applyAlignment="0" applyProtection="0"/>
    <xf numFmtId="0" fontId="8" fillId="31" borderId="0" applyNumberFormat="0" applyBorder="0" applyAlignment="0" applyProtection="0"/>
    <xf numFmtId="0" fontId="8" fillId="45" borderId="0" applyNumberFormat="0" applyBorder="0" applyAlignment="0" applyProtection="0"/>
    <xf numFmtId="0" fontId="8" fillId="39" borderId="0" applyNumberFormat="0" applyBorder="0" applyAlignment="0" applyProtection="0"/>
    <xf numFmtId="0" fontId="8" fillId="46" borderId="0" applyNumberFormat="0" applyBorder="0" applyAlignment="0" applyProtection="0"/>
    <xf numFmtId="0" fontId="8" fillId="40" borderId="0" applyNumberFormat="0" applyBorder="0" applyAlignment="0" applyProtection="0"/>
    <xf numFmtId="0" fontId="8" fillId="45" borderId="0" applyNumberFormat="0" applyBorder="0" applyAlignment="0" applyProtection="0"/>
    <xf numFmtId="0" fontId="8" fillId="40" borderId="0" applyNumberFormat="0" applyBorder="0" applyAlignment="0" applyProtection="0"/>
    <xf numFmtId="0" fontId="8" fillId="53" borderId="0" applyNumberFormat="0" applyBorder="0" applyAlignment="0" applyProtection="0"/>
    <xf numFmtId="0" fontId="8" fillId="5" borderId="0" applyNumberFormat="0" applyBorder="0" applyAlignment="0" applyProtection="0"/>
    <xf numFmtId="0" fontId="8" fillId="45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4" borderId="0" applyNumberFormat="0" applyBorder="0" applyAlignment="0" applyProtection="0"/>
    <xf numFmtId="0" fontId="8" fillId="14" borderId="0" applyNumberFormat="0" applyBorder="0" applyAlignment="0" applyProtection="0"/>
    <xf numFmtId="0" fontId="8" fillId="47" borderId="0" applyNumberFormat="0" applyBorder="0" applyAlignment="0" applyProtection="0"/>
    <xf numFmtId="0" fontId="8" fillId="49" borderId="0" applyNumberFormat="0" applyBorder="0" applyAlignment="0" applyProtection="0"/>
    <xf numFmtId="0" fontId="8" fillId="55" borderId="0" applyNumberFormat="0" applyBorder="0" applyAlignment="0" applyProtection="0"/>
    <xf numFmtId="0" fontId="8" fillId="50" borderId="0" applyNumberFormat="0" applyBorder="0" applyAlignment="0" applyProtection="0"/>
    <xf numFmtId="0" fontId="8" fillId="56" borderId="0" applyNumberFormat="0" applyBorder="0" applyAlignment="0" applyProtection="0"/>
    <xf numFmtId="0" fontId="8" fillId="49" borderId="0" applyNumberFormat="0" applyBorder="0" applyAlignment="0" applyProtection="0"/>
    <xf numFmtId="0" fontId="8" fillId="56" borderId="0" applyNumberFormat="0" applyBorder="0" applyAlignment="0" applyProtection="0"/>
    <xf numFmtId="0" fontId="8" fillId="57" borderId="0" applyNumberFormat="0" applyBorder="0" applyAlignment="0" applyProtection="0"/>
    <xf numFmtId="0" fontId="8" fillId="22" borderId="0" applyNumberFormat="0" applyBorder="0" applyAlignment="0" applyProtection="0"/>
    <xf numFmtId="0" fontId="8" fillId="4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22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58" borderId="0" applyNumberFormat="0" applyBorder="0" applyAlignment="0" applyProtection="0"/>
    <xf numFmtId="0" fontId="8" fillId="59" borderId="0" applyNumberFormat="0" applyBorder="0" applyAlignment="0" applyProtection="0"/>
    <xf numFmtId="0" fontId="8" fillId="60" borderId="0" applyNumberFormat="0" applyBorder="0" applyAlignment="0" applyProtection="0"/>
    <xf numFmtId="0" fontId="8" fillId="61" borderId="0" applyNumberFormat="0" applyBorder="0" applyAlignment="0" applyProtection="0"/>
    <xf numFmtId="0" fontId="8" fillId="62" borderId="0" applyNumberFormat="0" applyBorder="0" applyAlignment="0" applyProtection="0"/>
    <xf numFmtId="0" fontId="8" fillId="44" borderId="0" applyNumberFormat="0" applyBorder="0" applyAlignment="0" applyProtection="0"/>
    <xf numFmtId="0" fontId="8" fillId="55" borderId="0" applyNumberFormat="0" applyBorder="0" applyAlignment="0" applyProtection="0"/>
    <xf numFmtId="0" fontId="8" fillId="56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63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4" borderId="0" applyNumberFormat="0" applyBorder="0" applyAlignment="0" applyProtection="0"/>
    <xf numFmtId="0" fontId="8" fillId="52" borderId="0" applyNumberFormat="0" applyBorder="0" applyAlignment="0" applyProtection="0"/>
    <xf numFmtId="0" fontId="8" fillId="64" borderId="0" applyNumberFormat="0" applyBorder="0" applyAlignment="0" applyProtection="0"/>
    <xf numFmtId="0" fontId="8" fillId="6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28" borderId="0" applyNumberFormat="0" applyBorder="0" applyAlignment="0" applyProtection="0"/>
    <xf numFmtId="0" fontId="10" fillId="36" borderId="1" applyNumberFormat="0" applyAlignment="0" applyProtection="0"/>
    <xf numFmtId="0" fontId="10" fillId="37" borderId="1" applyNumberFormat="0" applyAlignment="0" applyProtection="0"/>
    <xf numFmtId="0" fontId="11" fillId="66" borderId="1" applyNumberFormat="0" applyAlignment="0" applyProtection="0"/>
    <xf numFmtId="0" fontId="12" fillId="67" borderId="2" applyNumberFormat="0" applyAlignment="0" applyProtection="0"/>
    <xf numFmtId="0" fontId="12" fillId="68" borderId="2" applyNumberFormat="0" applyAlignment="0" applyProtection="0"/>
    <xf numFmtId="0" fontId="12" fillId="69" borderId="2" applyNumberFormat="0" applyAlignment="0" applyProtection="0"/>
    <xf numFmtId="0" fontId="13" fillId="0" borderId="0"/>
    <xf numFmtId="0" fontId="14" fillId="0" borderId="0" applyNumberFormat="0" applyFill="0" applyBorder="0" applyAlignment="0" applyProtection="0"/>
    <xf numFmtId="166" fontId="6" fillId="0" borderId="0" applyFont="0" applyFill="0" applyBorder="0" applyProtection="0">
      <alignment horizontal="center" vertical="center"/>
    </xf>
    <xf numFmtId="49" fontId="6" fillId="0" borderId="0" applyFont="0" applyFill="0" applyBorder="0" applyProtection="0">
      <alignment horizontal="left" vertical="center" wrapText="1"/>
    </xf>
    <xf numFmtId="49" fontId="15" fillId="0" borderId="0" applyFill="0" applyBorder="0" applyProtection="0">
      <alignment horizontal="left" vertical="center"/>
    </xf>
    <xf numFmtId="49" fontId="16" fillId="0" borderId="3" applyFill="0" applyProtection="0">
      <alignment horizontal="center" vertical="center" wrapText="1"/>
    </xf>
    <xf numFmtId="49" fontId="16" fillId="0" borderId="4" applyFill="0" applyProtection="0">
      <alignment horizontal="center" vertical="center" wrapText="1"/>
    </xf>
    <xf numFmtId="49" fontId="6" fillId="0" borderId="0" applyFont="0" applyFill="0" applyBorder="0" applyProtection="0">
      <alignment horizontal="left" vertical="center" wrapText="1"/>
    </xf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6" borderId="0" applyNumberFormat="0" applyBorder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2" fillId="0" borderId="9" applyNumberFormat="0" applyFill="0" applyAlignment="0" applyProtection="0"/>
    <xf numFmtId="0" fontId="23" fillId="0" borderId="10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17" borderId="1" applyNumberFormat="0" applyAlignment="0" applyProtection="0"/>
    <xf numFmtId="0" fontId="24" fillId="18" borderId="1" applyNumberFormat="0" applyAlignment="0" applyProtection="0"/>
    <xf numFmtId="0" fontId="24" fillId="33" borderId="1" applyNumberFormat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7" fillId="33" borderId="0" applyNumberFormat="0" applyBorder="0" applyAlignment="0" applyProtection="0"/>
    <xf numFmtId="0" fontId="2" fillId="0" borderId="0"/>
    <xf numFmtId="0" fontId="2" fillId="0" borderId="0"/>
    <xf numFmtId="0" fontId="2" fillId="26" borderId="12" applyNumberFormat="0" applyFont="0" applyAlignment="0" applyProtection="0"/>
    <xf numFmtId="0" fontId="28" fillId="27" borderId="12" applyNumberFormat="0" applyAlignment="0" applyProtection="0"/>
    <xf numFmtId="0" fontId="2" fillId="10" borderId="12" applyNumberFormat="0" applyFont="0" applyAlignment="0" applyProtection="0"/>
    <xf numFmtId="0" fontId="29" fillId="36" borderId="13" applyNumberFormat="0" applyAlignment="0" applyProtection="0"/>
    <xf numFmtId="0" fontId="29" fillId="37" borderId="13" applyNumberFormat="0" applyAlignment="0" applyProtection="0"/>
    <xf numFmtId="0" fontId="29" fillId="66" borderId="13" applyNumberFormat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167" fontId="6" fillId="0" borderId="0" applyFont="0" applyFill="0" applyBorder="0" applyProtection="0"/>
    <xf numFmtId="167" fontId="6" fillId="0" borderId="0" applyFont="0" applyFill="0" applyBorder="0" applyProtection="0"/>
    <xf numFmtId="0" fontId="32" fillId="0" borderId="0" applyNumberFormat="0" applyFill="0" applyBorder="0" applyProtection="0"/>
    <xf numFmtId="0" fontId="32" fillId="0" borderId="0" applyNumberFormat="0" applyFill="0" applyBorder="0" applyProtection="0"/>
    <xf numFmtId="3" fontId="6" fillId="0" borderId="0" applyFont="0" applyFill="0" applyBorder="0" applyProtection="0">
      <alignment horizontal="right"/>
    </xf>
    <xf numFmtId="4" fontId="6" fillId="0" borderId="0" applyFont="0" applyFill="0" applyBorder="0" applyProtection="0">
      <alignment horizontal="right"/>
    </xf>
    <xf numFmtId="4" fontId="6" fillId="0" borderId="0" applyFont="0" applyFill="0" applyBorder="0" applyProtection="0">
      <alignment horizontal="right"/>
    </xf>
    <xf numFmtId="49" fontId="6" fillId="0" borderId="0" applyFont="0" applyFill="0" applyBorder="0" applyProtection="0">
      <alignment wrapText="1"/>
    </xf>
    <xf numFmtId="49" fontId="6" fillId="0" borderId="0" applyFont="0" applyFill="0" applyBorder="0" applyProtection="0">
      <alignment wrapText="1"/>
    </xf>
    <xf numFmtId="0" fontId="33" fillId="0" borderId="0" applyNumberFormat="0" applyFill="0" applyBorder="0" applyAlignment="0" applyProtection="0"/>
    <xf numFmtId="0" fontId="8" fillId="58" borderId="0" applyNumberFormat="0" applyBorder="0" applyAlignment="0" applyProtection="0"/>
    <xf numFmtId="0" fontId="8" fillId="59" borderId="0" applyNumberFormat="0" applyBorder="0" applyAlignment="0" applyProtection="0"/>
    <xf numFmtId="0" fontId="8" fillId="59" borderId="0" applyNumberFormat="0" applyBorder="0" applyAlignment="0" applyProtection="0"/>
    <xf numFmtId="0" fontId="8" fillId="58" borderId="0" applyNumberFormat="0" applyBorder="0" applyAlignment="0" applyProtection="0"/>
    <xf numFmtId="0" fontId="8" fillId="70" borderId="0" applyNumberFormat="0" applyBorder="0" applyAlignment="0" applyProtection="0"/>
    <xf numFmtId="0" fontId="8" fillId="70" borderId="0" applyNumberFormat="0" applyBorder="0" applyAlignment="0" applyProtection="0"/>
    <xf numFmtId="0" fontId="8" fillId="61" borderId="0" applyNumberFormat="0" applyBorder="0" applyAlignment="0" applyProtection="0"/>
    <xf numFmtId="0" fontId="8" fillId="62" borderId="0" applyNumberFormat="0" applyBorder="0" applyAlignment="0" applyProtection="0"/>
    <xf numFmtId="0" fontId="8" fillId="62" borderId="0" applyNumberFormat="0" applyBorder="0" applyAlignment="0" applyProtection="0"/>
    <xf numFmtId="0" fontId="8" fillId="61" borderId="0" applyNumberFormat="0" applyBorder="0" applyAlignment="0" applyProtection="0"/>
    <xf numFmtId="0" fontId="8" fillId="65" borderId="0" applyNumberFormat="0" applyBorder="0" applyAlignment="0" applyProtection="0"/>
    <xf numFmtId="0" fontId="8" fillId="65" borderId="0" applyNumberFormat="0" applyBorder="0" applyAlignment="0" applyProtection="0"/>
    <xf numFmtId="0" fontId="8" fillId="55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55" borderId="0" applyNumberFormat="0" applyBorder="0" applyAlignment="0" applyProtection="0"/>
    <xf numFmtId="0" fontId="8" fillId="71" borderId="0" applyNumberFormat="0" applyBorder="0" applyAlignment="0" applyProtection="0"/>
    <xf numFmtId="0" fontId="8" fillId="71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7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2" borderId="0" applyNumberFormat="0" applyBorder="0" applyAlignment="0" applyProtection="0"/>
    <xf numFmtId="0" fontId="8" fillId="64" borderId="0" applyNumberFormat="0" applyBorder="0" applyAlignment="0" applyProtection="0"/>
    <xf numFmtId="0" fontId="8" fillId="64" borderId="0" applyNumberFormat="0" applyBorder="0" applyAlignment="0" applyProtection="0"/>
    <xf numFmtId="0" fontId="8" fillId="52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58" borderId="0" applyNumberFormat="0" applyBorder="0" applyAlignment="0" applyProtection="0"/>
    <xf numFmtId="0" fontId="8" fillId="59" borderId="0" applyNumberFormat="0" applyBorder="0" applyAlignment="0" applyProtection="0"/>
    <xf numFmtId="0" fontId="8" fillId="61" borderId="0" applyNumberFormat="0" applyBorder="0" applyAlignment="0" applyProtection="0"/>
    <xf numFmtId="0" fontId="8" fillId="62" borderId="0" applyNumberFormat="0" applyBorder="0" applyAlignment="0" applyProtection="0"/>
    <xf numFmtId="0" fontId="8" fillId="55" borderId="0" applyNumberFormat="0" applyBorder="0" applyAlignment="0" applyProtection="0"/>
    <xf numFmtId="0" fontId="8" fillId="56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8" fillId="64" borderId="0" applyNumberFormat="0" applyBorder="0" applyAlignment="0" applyProtection="0"/>
    <xf numFmtId="0" fontId="24" fillId="17" borderId="1" applyNumberFormat="0" applyAlignment="0" applyProtection="0"/>
    <xf numFmtId="0" fontId="24" fillId="18" borderId="1" applyNumberFormat="0" applyAlignment="0" applyProtection="0"/>
    <xf numFmtId="0" fontId="24" fillId="17" borderId="1" applyNumberFormat="0" applyAlignment="0" applyProtection="0"/>
    <xf numFmtId="0" fontId="24" fillId="18" borderId="1" applyNumberFormat="0" applyAlignment="0" applyProtection="0"/>
    <xf numFmtId="0" fontId="24" fillId="18" borderId="1" applyNumberFormat="0" applyAlignment="0" applyProtection="0"/>
    <xf numFmtId="0" fontId="24" fillId="17" borderId="1" applyNumberFormat="0" applyAlignment="0" applyProtection="0"/>
    <xf numFmtId="0" fontId="24" fillId="13" borderId="1" applyNumberFormat="0" applyAlignment="0" applyProtection="0"/>
    <xf numFmtId="0" fontId="24" fillId="13" borderId="1" applyNumberFormat="0" applyAlignment="0" applyProtection="0"/>
    <xf numFmtId="0" fontId="29" fillId="36" borderId="13" applyNumberFormat="0" applyAlignment="0" applyProtection="0"/>
    <xf numFmtId="0" fontId="29" fillId="37" borderId="13" applyNumberFormat="0" applyAlignment="0" applyProtection="0"/>
    <xf numFmtId="0" fontId="29" fillId="37" borderId="13" applyNumberFormat="0" applyAlignment="0" applyProtection="0"/>
    <xf numFmtId="0" fontId="29" fillId="36" borderId="13" applyNumberFormat="0" applyAlignment="0" applyProtection="0"/>
    <xf numFmtId="0" fontId="29" fillId="72" borderId="13" applyNumberFormat="0" applyAlignment="0" applyProtection="0"/>
    <xf numFmtId="0" fontId="29" fillId="72" borderId="13" applyNumberFormat="0" applyAlignment="0" applyProtection="0"/>
    <xf numFmtId="0" fontId="10" fillId="36" borderId="1" applyNumberFormat="0" applyAlignment="0" applyProtection="0"/>
    <xf numFmtId="0" fontId="10" fillId="37" borderId="1" applyNumberFormat="0" applyAlignment="0" applyProtection="0"/>
    <xf numFmtId="0" fontId="10" fillId="37" borderId="1" applyNumberFormat="0" applyAlignment="0" applyProtection="0"/>
    <xf numFmtId="0" fontId="10" fillId="36" borderId="1" applyNumberFormat="0" applyAlignment="0" applyProtection="0"/>
    <xf numFmtId="0" fontId="10" fillId="72" borderId="1" applyNumberFormat="0" applyAlignment="0" applyProtection="0"/>
    <xf numFmtId="0" fontId="10" fillId="72" borderId="1" applyNumberFormat="0" applyAlignment="0" applyProtection="0"/>
    <xf numFmtId="0" fontId="63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168" fontId="2" fillId="0" borderId="0" applyFont="0" applyFill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8" fillId="0" borderId="5" applyNumberFormat="0" applyFill="0" applyAlignment="0" applyProtection="0"/>
    <xf numFmtId="0" fontId="35" fillId="0" borderId="1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20" fillId="0" borderId="7" applyNumberFormat="0" applyFill="0" applyAlignment="0" applyProtection="0"/>
    <xf numFmtId="0" fontId="36" fillId="0" borderId="16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2" fillId="0" borderId="9" applyNumberFormat="0" applyFill="0" applyAlignment="0" applyProtection="0"/>
    <xf numFmtId="0" fontId="37" fillId="0" borderId="17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64" fillId="0" borderId="0"/>
    <xf numFmtId="0" fontId="64" fillId="0" borderId="0"/>
    <xf numFmtId="0" fontId="7" fillId="0" borderId="0"/>
    <xf numFmtId="0" fontId="64" fillId="0" borderId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8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12" fillId="67" borderId="2" applyNumberFormat="0" applyAlignment="0" applyProtection="0"/>
    <xf numFmtId="0" fontId="12" fillId="68" borderId="2" applyNumberFormat="0" applyAlignment="0" applyProtection="0"/>
    <xf numFmtId="0" fontId="12" fillId="67" borderId="2" applyNumberFormat="0" applyAlignment="0" applyProtection="0"/>
    <xf numFmtId="0" fontId="12" fillId="68" borderId="2" applyNumberFormat="0" applyAlignment="0" applyProtection="0"/>
    <xf numFmtId="0" fontId="12" fillId="68" borderId="2" applyNumberFormat="0" applyAlignment="0" applyProtection="0"/>
    <xf numFmtId="0" fontId="12" fillId="67" borderId="2" applyNumberFormat="0" applyAlignment="0" applyProtection="0"/>
    <xf numFmtId="0" fontId="12" fillId="69" borderId="2" applyNumberFormat="0" applyAlignment="0" applyProtection="0"/>
    <xf numFmtId="0" fontId="12" fillId="69" borderId="2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39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10" fillId="36" borderId="1" applyNumberFormat="0" applyAlignment="0" applyProtection="0"/>
    <xf numFmtId="0" fontId="10" fillId="37" borderId="1" applyNumberFormat="0" applyAlignment="0" applyProtection="0"/>
    <xf numFmtId="0" fontId="11" fillId="23" borderId="1" applyNumberFormat="0" applyAlignment="0" applyProtection="0"/>
    <xf numFmtId="0" fontId="1" fillId="0" borderId="0"/>
    <xf numFmtId="0" fontId="1" fillId="0" borderId="0"/>
    <xf numFmtId="0" fontId="6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64" fillId="0" borderId="0"/>
    <xf numFmtId="0" fontId="1" fillId="0" borderId="0"/>
    <xf numFmtId="0" fontId="1" fillId="0" borderId="0"/>
    <xf numFmtId="0" fontId="38" fillId="0" borderId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8" applyNumberFormat="0" applyFill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5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" fillId="26" borderId="12" applyNumberFormat="0" applyFont="0" applyAlignment="0" applyProtection="0"/>
    <xf numFmtId="0" fontId="28" fillId="27" borderId="12" applyNumberFormat="0" applyAlignment="0" applyProtection="0"/>
    <xf numFmtId="0" fontId="39" fillId="27" borderId="12" applyNumberFormat="0" applyAlignment="0" applyProtection="0"/>
    <xf numFmtId="0" fontId="2" fillId="26" borderId="12" applyNumberFormat="0" applyFont="0" applyAlignment="0" applyProtection="0"/>
    <xf numFmtId="0" fontId="6" fillId="10" borderId="12" applyNumberFormat="0" applyFont="0" applyAlignment="0" applyProtection="0"/>
    <xf numFmtId="0" fontId="6" fillId="10" borderId="12" applyNumberFormat="0" applyFont="0" applyAlignment="0" applyProtection="0"/>
    <xf numFmtId="0" fontId="2" fillId="26" borderId="12" applyNumberFormat="0" applyFont="0" applyAlignment="0" applyProtection="0"/>
    <xf numFmtId="0" fontId="39" fillId="27" borderId="12" applyNumberFormat="0" applyAlignment="0" applyProtection="0"/>
    <xf numFmtId="0" fontId="2" fillId="26" borderId="12" applyNumberFormat="0" applyFont="0" applyAlignment="0" applyProtection="0"/>
    <xf numFmtId="0" fontId="29" fillId="36" borderId="13" applyNumberFormat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5" fillId="0" borderId="0"/>
    <xf numFmtId="0" fontId="6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8" borderId="0" applyNumberFormat="0" applyBorder="0" applyAlignment="0" applyProtection="0"/>
  </cellStyleXfs>
  <cellXfs count="231">
    <xf numFmtId="0" fontId="0" fillId="0" borderId="0" xfId="0"/>
    <xf numFmtId="0" fontId="40" fillId="0" borderId="0" xfId="501" applyFont="1" applyFill="1"/>
    <xf numFmtId="0" fontId="42" fillId="0" borderId="0" xfId="501" applyFont="1" applyFill="1" applyBorder="1" applyAlignment="1">
      <alignment horizontal="center"/>
    </xf>
    <xf numFmtId="0" fontId="42" fillId="0" borderId="0" xfId="501" applyFont="1" applyFill="1"/>
    <xf numFmtId="0" fontId="42" fillId="0" borderId="0" xfId="501" applyFont="1" applyFill="1" applyAlignment="1">
      <alignment vertical="center"/>
    </xf>
    <xf numFmtId="0" fontId="3" fillId="0" borderId="0" xfId="501" applyFont="1" applyFill="1"/>
    <xf numFmtId="0" fontId="3" fillId="0" borderId="0" xfId="501" applyFont="1" applyFill="1" applyAlignment="1">
      <alignment wrapText="1"/>
    </xf>
    <xf numFmtId="165" fontId="3" fillId="0" borderId="0" xfId="501" applyNumberFormat="1" applyFont="1" applyFill="1"/>
    <xf numFmtId="0" fontId="4" fillId="0" borderId="0" xfId="501" applyFont="1" applyFill="1" applyAlignment="1">
      <alignment vertical="center"/>
    </xf>
    <xf numFmtId="0" fontId="3" fillId="0" borderId="0" xfId="501" applyFont="1" applyFill="1" applyAlignment="1">
      <alignment vertical="center"/>
    </xf>
    <xf numFmtId="0" fontId="3" fillId="0" borderId="0" xfId="501" applyFont="1" applyFill="1" applyAlignment="1">
      <alignment horizontal="center"/>
    </xf>
    <xf numFmtId="3" fontId="3" fillId="0" borderId="0" xfId="501" applyNumberFormat="1" applyFont="1" applyFill="1"/>
    <xf numFmtId="3" fontId="42" fillId="0" borderId="0" xfId="501" applyNumberFormat="1" applyFont="1" applyFill="1" applyAlignment="1">
      <alignment vertical="center"/>
    </xf>
    <xf numFmtId="0" fontId="45" fillId="0" borderId="0" xfId="501" applyFont="1" applyFill="1"/>
    <xf numFmtId="0" fontId="1" fillId="0" borderId="0" xfId="480" applyFont="1" applyAlignment="1"/>
    <xf numFmtId="0" fontId="68" fillId="0" borderId="0" xfId="501" applyFont="1" applyFill="1" applyBorder="1"/>
    <xf numFmtId="0" fontId="69" fillId="0" borderId="0" xfId="501" applyFont="1" applyFill="1" applyBorder="1"/>
    <xf numFmtId="0" fontId="70" fillId="0" borderId="0" xfId="501" applyFont="1" applyFill="1" applyBorder="1"/>
    <xf numFmtId="0" fontId="69" fillId="0" borderId="0" xfId="501" applyFont="1" applyFill="1" applyBorder="1" applyAlignment="1">
      <alignment vertical="center"/>
    </xf>
    <xf numFmtId="165" fontId="71" fillId="0" borderId="0" xfId="501" applyNumberFormat="1" applyFont="1" applyFill="1" applyBorder="1"/>
    <xf numFmtId="0" fontId="3" fillId="0" borderId="0" xfId="501" applyFont="1" applyFill="1" applyBorder="1"/>
    <xf numFmtId="0" fontId="72" fillId="0" borderId="0" xfId="500" applyFont="1" applyFill="1" applyBorder="1" applyAlignment="1">
      <alignment vertical="center" wrapText="1"/>
    </xf>
    <xf numFmtId="0" fontId="73" fillId="0" borderId="0" xfId="501" applyFont="1" applyFill="1" applyBorder="1"/>
    <xf numFmtId="0" fontId="74" fillId="0" borderId="0" xfId="501" applyFont="1" applyFill="1" applyBorder="1"/>
    <xf numFmtId="0" fontId="46" fillId="0" borderId="0" xfId="0" applyFont="1"/>
    <xf numFmtId="0" fontId="1" fillId="0" borderId="0" xfId="0" applyFont="1"/>
    <xf numFmtId="3" fontId="1" fillId="0" borderId="0" xfId="480" applyNumberFormat="1" applyFont="1"/>
    <xf numFmtId="0" fontId="46" fillId="0" borderId="0" xfId="0" applyFont="1" applyAlignment="1"/>
    <xf numFmtId="0" fontId="1" fillId="0" borderId="0" xfId="0" applyFont="1" applyAlignment="1"/>
    <xf numFmtId="0" fontId="75" fillId="0" borderId="0" xfId="501" applyFont="1" applyFill="1"/>
    <xf numFmtId="0" fontId="76" fillId="0" borderId="0" xfId="501" applyFont="1" applyFill="1"/>
    <xf numFmtId="0" fontId="42" fillId="73" borderId="0" xfId="501" applyFont="1" applyFill="1" applyAlignment="1">
      <alignment vertical="center"/>
    </xf>
    <xf numFmtId="0" fontId="77" fillId="0" borderId="0" xfId="480" applyFont="1" applyBorder="1"/>
    <xf numFmtId="0" fontId="78" fillId="0" borderId="0" xfId="480" applyFont="1"/>
    <xf numFmtId="0" fontId="77" fillId="0" borderId="0" xfId="480" applyFont="1"/>
    <xf numFmtId="0" fontId="79" fillId="0" borderId="0" xfId="480" applyFont="1"/>
    <xf numFmtId="2" fontId="79" fillId="0" borderId="0" xfId="480" applyNumberFormat="1" applyFont="1" applyAlignment="1">
      <alignment wrapText="1"/>
    </xf>
    <xf numFmtId="1" fontId="79" fillId="0" borderId="0" xfId="480" applyNumberFormat="1" applyFont="1"/>
    <xf numFmtId="0" fontId="79" fillId="0" borderId="0" xfId="480" applyFont="1" applyAlignment="1"/>
    <xf numFmtId="0" fontId="80" fillId="0" borderId="0" xfId="480" applyFont="1"/>
    <xf numFmtId="3" fontId="81" fillId="0" borderId="0" xfId="480" applyNumberFormat="1" applyFont="1"/>
    <xf numFmtId="0" fontId="82" fillId="0" borderId="0" xfId="501" applyFont="1" applyFill="1" applyAlignment="1">
      <alignment wrapText="1"/>
    </xf>
    <xf numFmtId="0" fontId="83" fillId="0" borderId="0" xfId="501" applyFont="1" applyFill="1" applyAlignment="1">
      <alignment vertical="center" wrapText="1"/>
    </xf>
    <xf numFmtId="0" fontId="82" fillId="0" borderId="0" xfId="501" applyFont="1" applyFill="1"/>
    <xf numFmtId="0" fontId="84" fillId="0" borderId="0" xfId="501" applyFont="1" applyFill="1"/>
    <xf numFmtId="0" fontId="85" fillId="0" borderId="0" xfId="501" applyFont="1" applyFill="1"/>
    <xf numFmtId="0" fontId="83" fillId="0" borderId="0" xfId="501" applyFont="1" applyFill="1" applyAlignment="1">
      <alignment vertical="center"/>
    </xf>
    <xf numFmtId="1" fontId="82" fillId="0" borderId="0" xfId="501" applyNumberFormat="1" applyFont="1" applyFill="1"/>
    <xf numFmtId="0" fontId="82" fillId="0" borderId="0" xfId="501" applyFont="1" applyFill="1" applyAlignment="1">
      <alignment vertical="center"/>
    </xf>
    <xf numFmtId="0" fontId="82" fillId="0" borderId="0" xfId="501" applyFont="1" applyFill="1" applyAlignment="1">
      <alignment horizontal="center"/>
    </xf>
    <xf numFmtId="0" fontId="84" fillId="0" borderId="0" xfId="501" applyFont="1" applyFill="1" applyAlignment="1">
      <alignment vertical="center" wrapText="1"/>
    </xf>
    <xf numFmtId="0" fontId="83" fillId="0" borderId="0" xfId="501" applyFont="1" applyFill="1" applyAlignment="1">
      <alignment horizontal="center" vertical="top" wrapText="1"/>
    </xf>
    <xf numFmtId="0" fontId="85" fillId="0" borderId="0" xfId="501" applyFont="1" applyFill="1" applyAlignment="1">
      <alignment vertical="center"/>
    </xf>
    <xf numFmtId="165" fontId="82" fillId="0" borderId="0" xfId="501" applyNumberFormat="1" applyFont="1" applyFill="1"/>
    <xf numFmtId="0" fontId="86" fillId="0" borderId="0" xfId="501" applyFont="1" applyFill="1" applyAlignment="1">
      <alignment horizontal="center"/>
    </xf>
    <xf numFmtId="0" fontId="87" fillId="0" borderId="3" xfId="501" applyFont="1" applyFill="1" applyBorder="1" applyAlignment="1">
      <alignment horizontal="center" vertical="center" wrapText="1"/>
    </xf>
    <xf numFmtId="3" fontId="87" fillId="0" borderId="3" xfId="501" applyNumberFormat="1" applyFont="1" applyFill="1" applyBorder="1" applyAlignment="1">
      <alignment horizontal="center" vertical="center"/>
    </xf>
    <xf numFmtId="0" fontId="88" fillId="0" borderId="3" xfId="500" applyFont="1" applyBorder="1" applyAlignment="1">
      <alignment vertical="center" wrapText="1"/>
    </xf>
    <xf numFmtId="3" fontId="89" fillId="0" borderId="3" xfId="501" applyNumberFormat="1" applyFont="1" applyFill="1" applyBorder="1" applyAlignment="1">
      <alignment horizontal="center" vertical="center" wrapText="1"/>
    </xf>
    <xf numFmtId="1" fontId="89" fillId="0" borderId="3" xfId="501" applyNumberFormat="1" applyFont="1" applyFill="1" applyBorder="1" applyAlignment="1">
      <alignment horizontal="center" vertical="center" wrapText="1"/>
    </xf>
    <xf numFmtId="0" fontId="90" fillId="0" borderId="0" xfId="501" applyFont="1" applyFill="1" applyAlignment="1">
      <alignment wrapText="1"/>
    </xf>
    <xf numFmtId="0" fontId="90" fillId="0" borderId="0" xfId="501" applyFont="1" applyFill="1"/>
    <xf numFmtId="3" fontId="91" fillId="0" borderId="0" xfId="501" applyNumberFormat="1" applyFont="1" applyFill="1" applyBorder="1" applyAlignment="1">
      <alignment horizontal="center" vertical="center"/>
    </xf>
    <xf numFmtId="3" fontId="92" fillId="0" borderId="0" xfId="501" applyNumberFormat="1" applyFont="1" applyFill="1" applyBorder="1" applyAlignment="1">
      <alignment horizontal="center" vertical="center"/>
    </xf>
    <xf numFmtId="3" fontId="76" fillId="0" borderId="3" xfId="501" applyNumberFormat="1" applyFont="1" applyFill="1" applyBorder="1" applyAlignment="1">
      <alignment horizontal="center" vertical="center"/>
    </xf>
    <xf numFmtId="3" fontId="93" fillId="73" borderId="3" xfId="501" applyNumberFormat="1" applyFont="1" applyFill="1" applyBorder="1" applyAlignment="1">
      <alignment horizontal="center" vertical="center"/>
    </xf>
    <xf numFmtId="1" fontId="76" fillId="0" borderId="3" xfId="501" applyNumberFormat="1" applyFont="1" applyFill="1" applyBorder="1" applyAlignment="1">
      <alignment horizontal="center" vertical="center"/>
    </xf>
    <xf numFmtId="1" fontId="94" fillId="0" borderId="3" xfId="428" applyNumberFormat="1" applyFont="1" applyBorder="1" applyAlignment="1">
      <alignment horizontal="center" vertical="center" wrapText="1"/>
    </xf>
    <xf numFmtId="0" fontId="95" fillId="0" borderId="0" xfId="501" applyFont="1" applyFill="1" applyBorder="1" applyAlignment="1">
      <alignment horizontal="center"/>
    </xf>
    <xf numFmtId="0" fontId="94" fillId="0" borderId="3" xfId="501" applyFont="1" applyFill="1" applyBorder="1" applyAlignment="1">
      <alignment horizontal="center" vertical="center" wrapText="1"/>
    </xf>
    <xf numFmtId="0" fontId="93" fillId="0" borderId="3" xfId="501" applyFont="1" applyFill="1" applyBorder="1" applyAlignment="1">
      <alignment horizontal="center" vertical="center" wrapText="1"/>
    </xf>
    <xf numFmtId="165" fontId="94" fillId="73" borderId="3" xfId="501" applyNumberFormat="1" applyFont="1" applyFill="1" applyBorder="1" applyAlignment="1">
      <alignment horizontal="center" vertical="center" wrapText="1"/>
    </xf>
    <xf numFmtId="165" fontId="94" fillId="0" borderId="3" xfId="501" applyNumberFormat="1" applyFont="1" applyFill="1" applyBorder="1" applyAlignment="1">
      <alignment horizontal="center" vertical="center" wrapText="1"/>
    </xf>
    <xf numFmtId="0" fontId="96" fillId="0" borderId="3" xfId="501" applyFont="1" applyFill="1" applyBorder="1" applyAlignment="1">
      <alignment horizontal="left" vertical="center" wrapText="1"/>
    </xf>
    <xf numFmtId="165" fontId="76" fillId="0" borderId="3" xfId="501" applyNumberFormat="1" applyFont="1" applyFill="1" applyBorder="1" applyAlignment="1">
      <alignment horizontal="center" vertical="center" wrapText="1"/>
    </xf>
    <xf numFmtId="3" fontId="97" fillId="0" borderId="3" xfId="428" applyNumberFormat="1" applyFont="1" applyBorder="1" applyAlignment="1">
      <alignment horizontal="center" vertical="center" wrapText="1"/>
    </xf>
    <xf numFmtId="3" fontId="89" fillId="0" borderId="3" xfId="501" applyNumberFormat="1" applyFont="1" applyFill="1" applyBorder="1" applyAlignment="1">
      <alignment horizontal="center" vertical="center"/>
    </xf>
    <xf numFmtId="165" fontId="87" fillId="0" borderId="3" xfId="501" applyNumberFormat="1" applyFont="1" applyFill="1" applyBorder="1" applyAlignment="1">
      <alignment horizontal="center" vertical="center"/>
    </xf>
    <xf numFmtId="3" fontId="98" fillId="0" borderId="3" xfId="501" applyNumberFormat="1" applyFont="1" applyFill="1" applyBorder="1" applyAlignment="1">
      <alignment horizontal="center" vertical="center"/>
    </xf>
    <xf numFmtId="0" fontId="95" fillId="0" borderId="0" xfId="501" applyFont="1" applyFill="1"/>
    <xf numFmtId="1" fontId="76" fillId="0" borderId="3" xfId="428" applyNumberFormat="1" applyFont="1" applyBorder="1" applyAlignment="1">
      <alignment horizontal="center" vertical="center" wrapText="1"/>
    </xf>
    <xf numFmtId="0" fontId="87" fillId="73" borderId="3" xfId="501" applyFont="1" applyFill="1" applyBorder="1" applyAlignment="1">
      <alignment horizontal="center" vertical="center" wrapText="1"/>
    </xf>
    <xf numFmtId="165" fontId="99" fillId="0" borderId="3" xfId="501" applyNumberFormat="1" applyFont="1" applyFill="1" applyBorder="1" applyAlignment="1">
      <alignment horizontal="center" vertical="center" wrapText="1"/>
    </xf>
    <xf numFmtId="1" fontId="97" fillId="0" borderId="3" xfId="428" applyNumberFormat="1" applyFont="1" applyBorder="1" applyAlignment="1" applyProtection="1">
      <alignment horizontal="center" vertical="center"/>
      <protection locked="0"/>
    </xf>
    <xf numFmtId="14" fontId="96" fillId="0" borderId="3" xfId="428" applyNumberFormat="1" applyFont="1" applyBorder="1" applyAlignment="1">
      <alignment horizontal="center" vertical="center" wrapText="1"/>
    </xf>
    <xf numFmtId="1" fontId="96" fillId="0" borderId="3" xfId="501" applyNumberFormat="1" applyFont="1" applyFill="1" applyBorder="1" applyAlignment="1">
      <alignment horizontal="center" vertical="center"/>
    </xf>
    <xf numFmtId="1" fontId="96" fillId="0" borderId="3" xfId="501" applyNumberFormat="1" applyFont="1" applyFill="1" applyBorder="1" applyAlignment="1">
      <alignment horizontal="center" vertical="center" wrapText="1"/>
    </xf>
    <xf numFmtId="0" fontId="100" fillId="0" borderId="3" xfId="500" applyFont="1" applyBorder="1" applyAlignment="1">
      <alignment vertical="center" wrapText="1"/>
    </xf>
    <xf numFmtId="165" fontId="94" fillId="0" borderId="3" xfId="501" applyNumberFormat="1" applyFont="1" applyFill="1" applyBorder="1" applyAlignment="1">
      <alignment horizontal="center" vertical="center"/>
    </xf>
    <xf numFmtId="3" fontId="40" fillId="0" borderId="3" xfId="501" applyNumberFormat="1" applyFont="1" applyFill="1" applyBorder="1" applyAlignment="1">
      <alignment horizontal="center" vertical="center"/>
    </xf>
    <xf numFmtId="3" fontId="40" fillId="73" borderId="3" xfId="501" applyNumberFormat="1" applyFont="1" applyFill="1" applyBorder="1" applyAlignment="1">
      <alignment horizontal="center" vertical="center"/>
    </xf>
    <xf numFmtId="3" fontId="4" fillId="73" borderId="3" xfId="501" applyNumberFormat="1" applyFont="1" applyFill="1" applyBorder="1" applyAlignment="1">
      <alignment horizontal="center" vertical="center"/>
    </xf>
    <xf numFmtId="3" fontId="49" fillId="0" borderId="3" xfId="428" applyNumberFormat="1" applyFont="1" applyBorder="1" applyAlignment="1">
      <alignment horizontal="center" vertical="center" wrapText="1"/>
    </xf>
    <xf numFmtId="0" fontId="40" fillId="0" borderId="3" xfId="501" applyFont="1" applyFill="1" applyBorder="1" applyAlignment="1">
      <alignment horizontal="center" vertical="center" wrapText="1"/>
    </xf>
    <xf numFmtId="3" fontId="40" fillId="0" borderId="3" xfId="501" applyNumberFormat="1" applyFont="1" applyFill="1" applyBorder="1" applyAlignment="1">
      <alignment horizontal="center" vertical="center" wrapText="1"/>
    </xf>
    <xf numFmtId="0" fontId="51" fillId="0" borderId="3" xfId="501" applyFont="1" applyFill="1" applyBorder="1" applyAlignment="1">
      <alignment horizontal="center" vertical="center" wrapText="1"/>
    </xf>
    <xf numFmtId="0" fontId="4" fillId="0" borderId="3" xfId="501" applyFont="1" applyFill="1" applyBorder="1" applyAlignment="1">
      <alignment horizontal="left" vertical="center" wrapText="1"/>
    </xf>
    <xf numFmtId="3" fontId="52" fillId="0" borderId="3" xfId="501" applyNumberFormat="1" applyFont="1" applyFill="1" applyBorder="1" applyAlignment="1">
      <alignment horizontal="center" vertical="center" wrapText="1"/>
    </xf>
    <xf numFmtId="172" fontId="49" fillId="0" borderId="3" xfId="428" applyNumberFormat="1" applyFont="1" applyBorder="1" applyAlignment="1">
      <alignment horizontal="center" vertical="center"/>
    </xf>
    <xf numFmtId="165" fontId="40" fillId="0" borderId="3" xfId="428" applyNumberFormat="1" applyFont="1" applyBorder="1" applyAlignment="1">
      <alignment horizontal="center" vertical="center" wrapText="1"/>
    </xf>
    <xf numFmtId="165" fontId="52" fillId="0" borderId="3" xfId="428" applyNumberFormat="1" applyFont="1" applyBorder="1" applyAlignment="1">
      <alignment horizontal="center" vertical="center" wrapText="1"/>
    </xf>
    <xf numFmtId="0" fontId="4" fillId="0" borderId="0" xfId="501" applyFont="1" applyFill="1"/>
    <xf numFmtId="164" fontId="40" fillId="0" borderId="3" xfId="428" applyNumberFormat="1" applyFont="1" applyBorder="1" applyAlignment="1">
      <alignment horizontal="center" vertical="center" wrapText="1"/>
    </xf>
    <xf numFmtId="3" fontId="52" fillId="0" borderId="3" xfId="501" applyNumberFormat="1" applyFont="1" applyFill="1" applyBorder="1" applyAlignment="1">
      <alignment horizontal="center" vertical="center"/>
    </xf>
    <xf numFmtId="0" fontId="53" fillId="0" borderId="3" xfId="501" applyFont="1" applyFill="1" applyBorder="1" applyAlignment="1">
      <alignment horizontal="center" vertical="center" wrapText="1"/>
    </xf>
    <xf numFmtId="0" fontId="54" fillId="0" borderId="3" xfId="501" applyFont="1" applyFill="1" applyBorder="1" applyAlignment="1">
      <alignment horizontal="center" vertical="center" wrapText="1"/>
    </xf>
    <xf numFmtId="0" fontId="55" fillId="0" borderId="3" xfId="501" applyFont="1" applyFill="1" applyBorder="1" applyAlignment="1">
      <alignment horizontal="center" vertical="center" wrapText="1"/>
    </xf>
    <xf numFmtId="0" fontId="49" fillId="0" borderId="3" xfId="480" applyFont="1" applyBorder="1" applyAlignment="1">
      <alignment horizontal="center" vertical="center"/>
    </xf>
    <xf numFmtId="2" fontId="49" fillId="0" borderId="3" xfId="480" applyNumberFormat="1" applyFont="1" applyBorder="1" applyAlignment="1">
      <alignment horizontal="center" vertical="center" wrapText="1"/>
    </xf>
    <xf numFmtId="0" fontId="49" fillId="0" borderId="3" xfId="480" applyFont="1" applyBorder="1" applyAlignment="1">
      <alignment horizontal="center" vertical="center" wrapText="1"/>
    </xf>
    <xf numFmtId="3" fontId="49" fillId="0" borderId="3" xfId="480" applyNumberFormat="1" applyFont="1" applyBorder="1" applyAlignment="1">
      <alignment horizontal="center" vertical="center" wrapText="1"/>
    </xf>
    <xf numFmtId="0" fontId="49" fillId="0" borderId="3" xfId="480" applyFont="1" applyBorder="1" applyAlignment="1">
      <alignment horizontal="center" vertical="center" shrinkToFit="1"/>
    </xf>
    <xf numFmtId="49" fontId="49" fillId="73" borderId="3" xfId="480" applyNumberFormat="1" applyFont="1" applyFill="1" applyBorder="1" applyAlignment="1">
      <alignment horizontal="left" vertical="center" wrapText="1" shrinkToFit="1"/>
    </xf>
    <xf numFmtId="3" fontId="49" fillId="0" borderId="3" xfId="480" applyNumberFormat="1" applyFont="1" applyBorder="1" applyAlignment="1">
      <alignment horizontal="center" vertical="center" wrapText="1" shrinkToFit="1"/>
    </xf>
    <xf numFmtId="1" fontId="49" fillId="0" borderId="3" xfId="480" applyNumberFormat="1" applyFont="1" applyBorder="1" applyAlignment="1">
      <alignment horizontal="center" vertical="center" wrapText="1" shrinkToFit="1"/>
    </xf>
    <xf numFmtId="0" fontId="77" fillId="0" borderId="0" xfId="480" applyFont="1" applyAlignment="1">
      <alignment shrinkToFit="1"/>
    </xf>
    <xf numFmtId="49" fontId="49" fillId="0" borderId="3" xfId="480" applyNumberFormat="1" applyFont="1" applyBorder="1" applyAlignment="1">
      <alignment horizontal="left" vertical="center" wrapText="1" shrinkToFit="1"/>
    </xf>
    <xf numFmtId="0" fontId="49" fillId="0" borderId="3" xfId="480" applyFont="1" applyBorder="1" applyAlignment="1">
      <alignment horizontal="left" vertical="center" shrinkToFit="1"/>
    </xf>
    <xf numFmtId="0" fontId="79" fillId="0" borderId="0" xfId="480" applyFont="1" applyAlignment="1">
      <alignment shrinkToFit="1"/>
    </xf>
    <xf numFmtId="0" fontId="1" fillId="0" borderId="3" xfId="480" applyFont="1" applyBorder="1" applyAlignment="1">
      <alignment vertical="center" wrapText="1"/>
    </xf>
    <xf numFmtId="3" fontId="1" fillId="0" borderId="3" xfId="480" applyNumberFormat="1" applyFont="1" applyBorder="1" applyAlignment="1">
      <alignment horizontal="center" vertical="center" wrapText="1"/>
    </xf>
    <xf numFmtId="0" fontId="49" fillId="0" borderId="3" xfId="0" applyFont="1" applyBorder="1" applyAlignment="1">
      <alignment horizontal="center" wrapText="1"/>
    </xf>
    <xf numFmtId="0" fontId="49" fillId="0" borderId="3" xfId="0" applyFont="1" applyBorder="1" applyAlignment="1">
      <alignment horizontal="center"/>
    </xf>
    <xf numFmtId="0" fontId="49" fillId="0" borderId="3" xfId="0" applyFont="1" applyBorder="1" applyAlignment="1">
      <alignment wrapText="1"/>
    </xf>
    <xf numFmtId="0" fontId="49" fillId="0" borderId="3" xfId="0" applyFont="1" applyBorder="1" applyAlignment="1">
      <alignment vertical="center"/>
    </xf>
    <xf numFmtId="0" fontId="49" fillId="0" borderId="3" xfId="0" applyFont="1" applyBorder="1" applyAlignment="1">
      <alignment horizontal="center" vertical="center"/>
    </xf>
    <xf numFmtId="0" fontId="49" fillId="0" borderId="3" xfId="0" applyFont="1" applyBorder="1" applyAlignment="1">
      <alignment horizontal="left" wrapText="1"/>
    </xf>
    <xf numFmtId="0" fontId="49" fillId="0" borderId="3" xfId="0" applyFont="1" applyBorder="1" applyAlignment="1">
      <alignment vertical="center" wrapText="1"/>
    </xf>
    <xf numFmtId="0" fontId="1" fillId="0" borderId="0" xfId="480" applyFont="1"/>
    <xf numFmtId="2" fontId="1" fillId="0" borderId="0" xfId="480" applyNumberFormat="1" applyFont="1" applyAlignment="1">
      <alignment wrapText="1"/>
    </xf>
    <xf numFmtId="0" fontId="1" fillId="0" borderId="3" xfId="480" applyFont="1" applyBorder="1" applyAlignment="1">
      <alignment horizontal="center" vertical="center"/>
    </xf>
    <xf numFmtId="2" fontId="59" fillId="0" borderId="3" xfId="480" applyNumberFormat="1" applyFont="1" applyBorder="1" applyAlignment="1">
      <alignment horizontal="center" vertical="center" wrapText="1"/>
    </xf>
    <xf numFmtId="0" fontId="59" fillId="0" borderId="3" xfId="480" applyFont="1" applyBorder="1" applyAlignment="1">
      <alignment horizontal="center" vertical="center" wrapText="1"/>
    </xf>
    <xf numFmtId="0" fontId="1" fillId="0" borderId="3" xfId="480" applyFont="1" applyBorder="1" applyAlignment="1">
      <alignment horizontal="center"/>
    </xf>
    <xf numFmtId="0" fontId="49" fillId="0" borderId="3" xfId="0" applyFont="1" applyBorder="1" applyAlignment="1">
      <alignment horizontal="left" vertical="center" wrapText="1"/>
    </xf>
    <xf numFmtId="1" fontId="49" fillId="0" borderId="3" xfId="0" applyNumberFormat="1" applyFont="1" applyBorder="1" applyAlignment="1">
      <alignment horizontal="center" vertical="center"/>
    </xf>
    <xf numFmtId="0" fontId="1" fillId="0" borderId="19" xfId="480" applyFont="1" applyBorder="1" applyAlignment="1">
      <alignment horizontal="center" vertical="center" wrapText="1"/>
    </xf>
    <xf numFmtId="3" fontId="61" fillId="0" borderId="19" xfId="480" applyNumberFormat="1" applyFont="1" applyBorder="1" applyAlignment="1">
      <alignment horizontal="center" vertical="center" wrapText="1"/>
    </xf>
    <xf numFmtId="0" fontId="57" fillId="74" borderId="20" xfId="480" applyFont="1" applyFill="1" applyBorder="1" applyAlignment="1">
      <alignment vertical="center" wrapText="1"/>
    </xf>
    <xf numFmtId="3" fontId="57" fillId="74" borderId="20" xfId="480" applyNumberFormat="1" applyFont="1" applyFill="1" applyBorder="1" applyAlignment="1">
      <alignment horizontal="center" vertical="center" wrapText="1"/>
    </xf>
    <xf numFmtId="0" fontId="49" fillId="0" borderId="3" xfId="0" applyFont="1" applyBorder="1" applyAlignment="1">
      <alignment horizontal="left"/>
    </xf>
    <xf numFmtId="1" fontId="49" fillId="0" borderId="3" xfId="0" applyNumberFormat="1" applyFont="1" applyBorder="1" applyAlignment="1">
      <alignment horizontal="center"/>
    </xf>
    <xf numFmtId="0" fontId="57" fillId="74" borderId="21" xfId="480" applyFont="1" applyFill="1" applyBorder="1" applyAlignment="1">
      <alignment vertical="center" wrapText="1"/>
    </xf>
    <xf numFmtId="3" fontId="57" fillId="74" borderId="21" xfId="480" applyNumberFormat="1" applyFont="1" applyFill="1" applyBorder="1" applyAlignment="1">
      <alignment horizontal="center" vertical="center" wrapText="1"/>
    </xf>
    <xf numFmtId="0" fontId="49" fillId="0" borderId="3" xfId="480" applyFont="1" applyBorder="1" applyAlignment="1">
      <alignment horizontal="left" vertical="center" wrapText="1"/>
    </xf>
    <xf numFmtId="3" fontId="57" fillId="74" borderId="3" xfId="480" applyNumberFormat="1" applyFont="1" applyFill="1" applyBorder="1" applyAlignment="1">
      <alignment horizontal="center" vertical="center" wrapText="1"/>
    </xf>
    <xf numFmtId="0" fontId="49" fillId="0" borderId="3" xfId="0" applyFont="1" applyBorder="1"/>
    <xf numFmtId="0" fontId="49" fillId="73" borderId="3" xfId="480" applyFont="1" applyFill="1" applyBorder="1" applyAlignment="1">
      <alignment horizontal="left" wrapText="1"/>
    </xf>
    <xf numFmtId="1" fontId="49" fillId="0" borderId="3" xfId="480" applyNumberFormat="1" applyFont="1" applyBorder="1" applyAlignment="1">
      <alignment horizontal="center"/>
    </xf>
    <xf numFmtId="0" fontId="49" fillId="0" borderId="3" xfId="480" applyFont="1" applyBorder="1" applyAlignment="1">
      <alignment horizontal="center"/>
    </xf>
    <xf numFmtId="0" fontId="49" fillId="73" borderId="3" xfId="480" applyFont="1" applyFill="1" applyBorder="1" applyAlignment="1">
      <alignment horizontal="left" vertical="center" wrapText="1"/>
    </xf>
    <xf numFmtId="0" fontId="57" fillId="74" borderId="3" xfId="480" applyFont="1" applyFill="1" applyBorder="1" applyAlignment="1">
      <alignment vertical="center" wrapText="1"/>
    </xf>
    <xf numFmtId="0" fontId="49" fillId="0" borderId="3" xfId="480" applyFont="1" applyBorder="1"/>
    <xf numFmtId="0" fontId="49" fillId="73" borderId="21" xfId="480" applyFont="1" applyFill="1" applyBorder="1" applyAlignment="1">
      <alignment vertical="center" wrapText="1"/>
    </xf>
    <xf numFmtId="0" fontId="49" fillId="73" borderId="21" xfId="480" applyFont="1" applyFill="1" applyBorder="1" applyAlignment="1">
      <alignment horizontal="left" wrapText="1"/>
    </xf>
    <xf numFmtId="0" fontId="49" fillId="0" borderId="21" xfId="480" applyFont="1" applyBorder="1" applyAlignment="1">
      <alignment horizontal="center"/>
    </xf>
    <xf numFmtId="3" fontId="49" fillId="0" borderId="3" xfId="480" applyNumberFormat="1" applyFont="1" applyBorder="1" applyAlignment="1">
      <alignment horizontal="center"/>
    </xf>
    <xf numFmtId="172" fontId="83" fillId="0" borderId="0" xfId="501" applyNumberFormat="1" applyFont="1" applyFill="1" applyAlignment="1">
      <alignment vertical="center" wrapText="1"/>
    </xf>
    <xf numFmtId="3" fontId="52" fillId="73" borderId="3" xfId="501" applyNumberFormat="1" applyFont="1" applyFill="1" applyBorder="1" applyAlignment="1">
      <alignment horizontal="center" vertical="center"/>
    </xf>
    <xf numFmtId="0" fontId="1" fillId="0" borderId="3" xfId="0" applyFont="1" applyBorder="1"/>
    <xf numFmtId="0" fontId="104" fillId="0" borderId="3" xfId="501" applyFont="1" applyFill="1" applyBorder="1" applyAlignment="1">
      <alignment horizontal="center" vertical="center"/>
    </xf>
    <xf numFmtId="0" fontId="105" fillId="0" borderId="0" xfId="501" applyFont="1" applyFill="1"/>
    <xf numFmtId="0" fontId="69" fillId="0" borderId="0" xfId="501" applyFont="1" applyFill="1"/>
    <xf numFmtId="0" fontId="105" fillId="0" borderId="0" xfId="501" applyFont="1" applyFill="1" applyAlignment="1">
      <alignment vertical="center"/>
    </xf>
    <xf numFmtId="0" fontId="105" fillId="0" borderId="0" xfId="501" applyFont="1" applyFill="1" applyAlignment="1">
      <alignment horizontal="center" vertical="center"/>
    </xf>
    <xf numFmtId="0" fontId="69" fillId="0" borderId="0" xfId="501" applyFont="1" applyFill="1" applyAlignment="1">
      <alignment vertical="center"/>
    </xf>
    <xf numFmtId="3" fontId="105" fillId="0" borderId="0" xfId="501" applyNumberFormat="1" applyFont="1" applyFill="1"/>
    <xf numFmtId="0" fontId="70" fillId="0" borderId="0" xfId="501" applyFont="1" applyFill="1"/>
    <xf numFmtId="0" fontId="70" fillId="0" borderId="0" xfId="501" applyFont="1" applyFill="1" applyAlignment="1">
      <alignment vertical="center"/>
    </xf>
    <xf numFmtId="0" fontId="69" fillId="73" borderId="0" xfId="501" applyFont="1" applyFill="1" applyAlignment="1">
      <alignment vertical="center"/>
    </xf>
    <xf numFmtId="0" fontId="72" fillId="0" borderId="0" xfId="500" applyFont="1" applyBorder="1" applyAlignment="1">
      <alignment vertical="center" wrapText="1"/>
    </xf>
    <xf numFmtId="164" fontId="105" fillId="0" borderId="0" xfId="501" applyNumberFormat="1" applyFont="1" applyFill="1" applyBorder="1" applyAlignment="1">
      <alignment horizontal="center" vertical="center" wrapText="1"/>
    </xf>
    <xf numFmtId="3" fontId="71" fillId="0" borderId="0" xfId="501" applyNumberFormat="1" applyFont="1" applyFill="1" applyBorder="1" applyAlignment="1">
      <alignment horizontal="center" vertical="center"/>
    </xf>
    <xf numFmtId="0" fontId="106" fillId="0" borderId="0" xfId="500" applyFont="1" applyBorder="1" applyAlignment="1">
      <alignment vertical="center" wrapText="1"/>
    </xf>
    <xf numFmtId="165" fontId="70" fillId="0" borderId="0" xfId="501" applyNumberFormat="1" applyFont="1" applyFill="1" applyBorder="1"/>
    <xf numFmtId="0" fontId="105" fillId="0" borderId="0" xfId="501" applyFont="1" applyFill="1" applyBorder="1" applyAlignment="1">
      <alignment horizontal="center" vertical="center"/>
    </xf>
    <xf numFmtId="2" fontId="3" fillId="0" borderId="0" xfId="501" applyNumberFormat="1" applyFont="1" applyFill="1"/>
    <xf numFmtId="165" fontId="42" fillId="0" borderId="0" xfId="501" applyNumberFormat="1" applyFont="1" applyFill="1" applyBorder="1" applyAlignment="1">
      <alignment vertical="center"/>
    </xf>
    <xf numFmtId="3" fontId="40" fillId="0" borderId="3" xfId="428" applyNumberFormat="1" applyFont="1" applyFill="1" applyBorder="1" applyAlignment="1">
      <alignment horizontal="center" vertical="center" wrapText="1"/>
    </xf>
    <xf numFmtId="165" fontId="40" fillId="0" borderId="3" xfId="428" applyNumberFormat="1" applyFont="1" applyFill="1" applyBorder="1" applyAlignment="1">
      <alignment horizontal="center" vertical="center" wrapText="1"/>
    </xf>
    <xf numFmtId="164" fontId="40" fillId="0" borderId="3" xfId="428" applyNumberFormat="1" applyFont="1" applyFill="1" applyBorder="1" applyAlignment="1">
      <alignment horizontal="center" vertical="center" wrapText="1"/>
    </xf>
    <xf numFmtId="165" fontId="107" fillId="0" borderId="0" xfId="501" applyNumberFormat="1" applyFont="1" applyFill="1" applyBorder="1"/>
    <xf numFmtId="0" fontId="108" fillId="0" borderId="0" xfId="501" applyFont="1" applyFill="1" applyBorder="1"/>
    <xf numFmtId="0" fontId="108" fillId="0" borderId="0" xfId="501" applyFont="1" applyFill="1"/>
    <xf numFmtId="1" fontId="94" fillId="0" borderId="3" xfId="428" applyNumberFormat="1" applyFont="1" applyFill="1" applyBorder="1" applyAlignment="1">
      <alignment horizontal="center" vertical="center" wrapText="1"/>
    </xf>
    <xf numFmtId="0" fontId="99" fillId="73" borderId="0" xfId="501" applyFont="1" applyFill="1" applyBorder="1" applyAlignment="1">
      <alignment vertical="center"/>
    </xf>
    <xf numFmtId="0" fontId="99" fillId="73" borderId="0" xfId="501" applyFont="1" applyFill="1" applyAlignment="1">
      <alignment vertical="center"/>
    </xf>
    <xf numFmtId="1" fontId="3" fillId="0" borderId="0" xfId="501" applyNumberFormat="1" applyFont="1" applyFill="1"/>
    <xf numFmtId="1" fontId="104" fillId="0" borderId="3" xfId="501" applyNumberFormat="1" applyFont="1" applyFill="1" applyBorder="1" applyAlignment="1">
      <alignment horizontal="center" vertical="center"/>
    </xf>
    <xf numFmtId="1" fontId="93" fillId="73" borderId="3" xfId="428" applyNumberFormat="1" applyFont="1" applyFill="1" applyBorder="1" applyAlignment="1">
      <alignment horizontal="center" vertical="center" wrapText="1"/>
    </xf>
    <xf numFmtId="3" fontId="40" fillId="73" borderId="3" xfId="428" applyNumberFormat="1" applyFont="1" applyFill="1" applyBorder="1" applyAlignment="1">
      <alignment horizontal="center" vertical="center" wrapText="1"/>
    </xf>
    <xf numFmtId="172" fontId="3" fillId="0" borderId="0" xfId="501" applyNumberFormat="1" applyFont="1" applyFill="1" applyAlignment="1">
      <alignment wrapText="1"/>
    </xf>
    <xf numFmtId="0" fontId="101" fillId="0" borderId="0" xfId="501" applyFont="1" applyFill="1" applyAlignment="1">
      <alignment horizontal="center"/>
    </xf>
    <xf numFmtId="0" fontId="102" fillId="0" borderId="0" xfId="501" applyFont="1" applyFill="1" applyAlignment="1">
      <alignment horizontal="center"/>
    </xf>
    <xf numFmtId="0" fontId="95" fillId="0" borderId="3" xfId="501" applyFont="1" applyFill="1" applyBorder="1" applyAlignment="1">
      <alignment horizontal="center"/>
    </xf>
    <xf numFmtId="0" fontId="99" fillId="0" borderId="23" xfId="501" applyFont="1" applyFill="1" applyBorder="1" applyAlignment="1">
      <alignment horizontal="center" vertical="center"/>
    </xf>
    <xf numFmtId="0" fontId="99" fillId="0" borderId="24" xfId="501" applyFont="1" applyFill="1" applyBorder="1" applyAlignment="1">
      <alignment horizontal="center" vertical="center"/>
    </xf>
    <xf numFmtId="0" fontId="99" fillId="0" borderId="25" xfId="501" applyFont="1" applyFill="1" applyBorder="1" applyAlignment="1">
      <alignment horizontal="center" vertical="center"/>
    </xf>
    <xf numFmtId="0" fontId="99" fillId="0" borderId="3" xfId="501" applyFont="1" applyFill="1" applyBorder="1" applyAlignment="1">
      <alignment horizontal="center" vertical="center"/>
    </xf>
    <xf numFmtId="0" fontId="103" fillId="0" borderId="0" xfId="501" applyFont="1" applyFill="1" applyAlignment="1">
      <alignment horizontal="center"/>
    </xf>
    <xf numFmtId="0" fontId="86" fillId="0" borderId="0" xfId="501" applyFont="1" applyFill="1" applyAlignment="1">
      <alignment horizontal="center"/>
    </xf>
    <xf numFmtId="0" fontId="49" fillId="0" borderId="3" xfId="480" applyFont="1" applyBorder="1" applyAlignment="1">
      <alignment horizontal="center" vertical="center" wrapText="1"/>
    </xf>
    <xf numFmtId="0" fontId="62" fillId="73" borderId="0" xfId="480" applyFont="1" applyFill="1" applyBorder="1" applyAlignment="1">
      <alignment horizontal="center" vertical="center" wrapText="1"/>
    </xf>
    <xf numFmtId="0" fontId="62" fillId="0" borderId="22" xfId="480" applyFont="1" applyBorder="1" applyAlignment="1">
      <alignment horizontal="center" vertical="center" wrapText="1"/>
    </xf>
    <xf numFmtId="0" fontId="49" fillId="0" borderId="3" xfId="480" applyFont="1" applyBorder="1" applyAlignment="1">
      <alignment horizontal="center" vertical="center"/>
    </xf>
    <xf numFmtId="2" fontId="49" fillId="0" borderId="3" xfId="480" applyNumberFormat="1" applyFont="1" applyBorder="1" applyAlignment="1">
      <alignment horizontal="center" vertical="center" wrapText="1"/>
    </xf>
    <xf numFmtId="0" fontId="49" fillId="0" borderId="3" xfId="480" applyNumberFormat="1" applyFont="1" applyBorder="1" applyAlignment="1">
      <alignment horizontal="center" vertical="center" wrapText="1"/>
    </xf>
    <xf numFmtId="0" fontId="47" fillId="0" borderId="0" xfId="480" applyFont="1" applyAlignment="1">
      <alignment horizontal="center" vertical="center" wrapText="1"/>
    </xf>
    <xf numFmtId="0" fontId="48" fillId="0" borderId="0" xfId="480" applyFont="1" applyAlignment="1">
      <alignment horizontal="center" vertical="center" wrapText="1"/>
    </xf>
    <xf numFmtId="3" fontId="49" fillId="0" borderId="3" xfId="480" applyNumberFormat="1" applyFont="1" applyBorder="1" applyAlignment="1">
      <alignment horizontal="center" vertical="center" wrapText="1"/>
    </xf>
    <xf numFmtId="0" fontId="57" fillId="0" borderId="3" xfId="480" applyFont="1" applyBorder="1" applyAlignment="1">
      <alignment horizontal="center" vertical="center" wrapText="1"/>
    </xf>
    <xf numFmtId="0" fontId="58" fillId="73" borderId="0" xfId="480" applyFont="1" applyFill="1" applyAlignment="1">
      <alignment horizontal="center" vertical="center" wrapText="1"/>
    </xf>
    <xf numFmtId="0" fontId="58" fillId="0" borderId="0" xfId="480" applyFont="1" applyAlignment="1">
      <alignment horizontal="center" vertical="center" wrapText="1"/>
    </xf>
    <xf numFmtId="0" fontId="57" fillId="73" borderId="0" xfId="480" applyFont="1" applyFill="1" applyAlignment="1">
      <alignment horizontal="center" vertical="center" wrapText="1"/>
    </xf>
    <xf numFmtId="0" fontId="60" fillId="0" borderId="22" xfId="480" applyFont="1" applyBorder="1" applyAlignment="1">
      <alignment horizontal="center" vertical="center" wrapText="1"/>
    </xf>
    <xf numFmtId="0" fontId="44" fillId="0" borderId="0" xfId="501" applyFont="1" applyFill="1" applyAlignment="1">
      <alignment horizontal="center"/>
    </xf>
    <xf numFmtId="0" fontId="41" fillId="0" borderId="0" xfId="501" applyFont="1" applyFill="1" applyAlignment="1">
      <alignment horizontal="center"/>
    </xf>
    <xf numFmtId="0" fontId="42" fillId="0" borderId="3" xfId="501" applyFont="1" applyFill="1" applyBorder="1" applyAlignment="1">
      <alignment horizontal="center"/>
    </xf>
    <xf numFmtId="14" fontId="94" fillId="0" borderId="19" xfId="428" applyNumberFormat="1" applyFont="1" applyBorder="1" applyAlignment="1">
      <alignment horizontal="center" vertical="center" wrapText="1"/>
    </xf>
    <xf numFmtId="14" fontId="94" fillId="0" borderId="21" xfId="428" applyNumberFormat="1" applyFont="1" applyBorder="1" applyAlignment="1">
      <alignment horizontal="center" vertical="center" wrapText="1"/>
    </xf>
    <xf numFmtId="0" fontId="94" fillId="0" borderId="19" xfId="501" applyFont="1" applyFill="1" applyBorder="1" applyAlignment="1">
      <alignment horizontal="center" vertical="center" wrapText="1"/>
    </xf>
    <xf numFmtId="0" fontId="94" fillId="0" borderId="21" xfId="501" applyFont="1" applyFill="1" applyBorder="1" applyAlignment="1">
      <alignment horizontal="center" vertical="center" wrapText="1"/>
    </xf>
    <xf numFmtId="0" fontId="43" fillId="0" borderId="0" xfId="501" applyFont="1" applyFill="1" applyAlignment="1">
      <alignment horizontal="center"/>
    </xf>
    <xf numFmtId="0" fontId="95" fillId="0" borderId="19" xfId="501" applyFont="1" applyFill="1" applyBorder="1" applyAlignment="1">
      <alignment horizontal="center"/>
    </xf>
    <xf numFmtId="0" fontId="95" fillId="0" borderId="21" xfId="501" applyFont="1" applyFill="1" applyBorder="1" applyAlignment="1">
      <alignment horizontal="center"/>
    </xf>
    <xf numFmtId="0" fontId="50" fillId="0" borderId="0" xfId="501" applyFont="1" applyFill="1" applyAlignment="1">
      <alignment horizontal="center" wrapText="1"/>
    </xf>
    <xf numFmtId="2" fontId="45" fillId="0" borderId="3" xfId="501" applyNumberFormat="1" applyFont="1" applyFill="1" applyBorder="1" applyAlignment="1">
      <alignment horizontal="center" vertical="center" wrapText="1"/>
    </xf>
    <xf numFmtId="0" fontId="45" fillId="0" borderId="3" xfId="501" applyFont="1" applyFill="1" applyBorder="1" applyAlignment="1">
      <alignment horizontal="center" vertical="center" wrapText="1"/>
    </xf>
    <xf numFmtId="14" fontId="4" fillId="0" borderId="3" xfId="428" applyNumberFormat="1" applyFont="1" applyBorder="1" applyAlignment="1">
      <alignment horizontal="center" vertical="center" wrapText="1"/>
    </xf>
    <xf numFmtId="0" fontId="101" fillId="0" borderId="0" xfId="501" applyFont="1" applyFill="1" applyAlignment="1">
      <alignment horizontal="center" wrapText="1"/>
    </xf>
    <xf numFmtId="0" fontId="98" fillId="0" borderId="3" xfId="501" applyFont="1" applyFill="1" applyBorder="1" applyAlignment="1">
      <alignment horizontal="center" vertical="center" wrapText="1"/>
    </xf>
  </cellXfs>
  <cellStyles count="553">
    <cellStyle name=" 1" xfId="1"/>
    <cellStyle name=" 1 2" xfId="2"/>
    <cellStyle name="20% - Accent1" xfId="3"/>
    <cellStyle name="20% - Accent1 2" xfId="4"/>
    <cellStyle name="20% - Accent1_П_1" xfId="5"/>
    <cellStyle name="20% - Accent2" xfId="6"/>
    <cellStyle name="20% - Accent2 2" xfId="7"/>
    <cellStyle name="20% - Accent2_П_1" xfId="8"/>
    <cellStyle name="20% - Accent3" xfId="9"/>
    <cellStyle name="20% - Accent3 2" xfId="10"/>
    <cellStyle name="20% - Accent3_П_1" xfId="11"/>
    <cellStyle name="20% - Accent4" xfId="12"/>
    <cellStyle name="20% - Accent4 2" xfId="13"/>
    <cellStyle name="20% - Accent4_П_1" xfId="14"/>
    <cellStyle name="20% - Accent5" xfId="15"/>
    <cellStyle name="20% - Accent5 2" xfId="16"/>
    <cellStyle name="20% - Accent5_П_1" xfId="17"/>
    <cellStyle name="20% - Accent6" xfId="18"/>
    <cellStyle name="20% - Accent6 2" xfId="19"/>
    <cellStyle name="20% - Accent6_П_1" xfId="20"/>
    <cellStyle name="20% - Акцент1" xfId="21"/>
    <cellStyle name="20% — акцент1" xfId="22"/>
    <cellStyle name="20% - Акцент1 2" xfId="23"/>
    <cellStyle name="20% — акцент1 2" xfId="24"/>
    <cellStyle name="20% - Акцент1 3" xfId="25"/>
    <cellStyle name="20% — акцент1 3" xfId="26"/>
    <cellStyle name="20% - Акцент1 4" xfId="27"/>
    <cellStyle name="20% - Акцент1 5" xfId="28"/>
    <cellStyle name="20% - Акцент1_16 " xfId="29"/>
    <cellStyle name="20% - Акцент2" xfId="30"/>
    <cellStyle name="20% — акцент2" xfId="31"/>
    <cellStyle name="20% - Акцент2 2" xfId="32"/>
    <cellStyle name="20% — акцент2 2" xfId="33"/>
    <cellStyle name="20% - Акцент2 3" xfId="34"/>
    <cellStyle name="20% — акцент2 3" xfId="35"/>
    <cellStyle name="20% - Акцент2 4" xfId="36"/>
    <cellStyle name="20% - Акцент2 5" xfId="37"/>
    <cellStyle name="20% - Акцент2_16 " xfId="38"/>
    <cellStyle name="20% - Акцент3" xfId="39"/>
    <cellStyle name="20% — акцент3" xfId="40"/>
    <cellStyle name="20% - Акцент3 2" xfId="41"/>
    <cellStyle name="20% — акцент3 2" xfId="42"/>
    <cellStyle name="20% - Акцент3 3" xfId="43"/>
    <cellStyle name="20% — акцент3 3" xfId="44"/>
    <cellStyle name="20% - Акцент3 4" xfId="45"/>
    <cellStyle name="20% - Акцент3 5" xfId="46"/>
    <cellStyle name="20% - Акцент3_16 " xfId="47"/>
    <cellStyle name="20% - Акцент4" xfId="48"/>
    <cellStyle name="20% — акцент4" xfId="49"/>
    <cellStyle name="20% - Акцент4 2" xfId="50"/>
    <cellStyle name="20% — акцент4 2" xfId="51"/>
    <cellStyle name="20% - Акцент4 3" xfId="52"/>
    <cellStyle name="20% — акцент4 3" xfId="53"/>
    <cellStyle name="20% - Акцент4 4" xfId="54"/>
    <cellStyle name="20% - Акцент4 5" xfId="55"/>
    <cellStyle name="20% - Акцент4_16 " xfId="56"/>
    <cellStyle name="20% - Акцент5" xfId="57"/>
    <cellStyle name="20% — акцент5" xfId="58"/>
    <cellStyle name="20% - Акцент5 2" xfId="59"/>
    <cellStyle name="20% — акцент5 2" xfId="60"/>
    <cellStyle name="20% - Акцент5 3" xfId="61"/>
    <cellStyle name="20% - Акцент5 4" xfId="62"/>
    <cellStyle name="20% - Акцент5 5" xfId="63"/>
    <cellStyle name="20% - Акцент6" xfId="64"/>
    <cellStyle name="20% — акцент6" xfId="65"/>
    <cellStyle name="20% - Акцент6 2" xfId="66"/>
    <cellStyle name="20% — акцент6 2" xfId="67"/>
    <cellStyle name="20% - Акцент6 3" xfId="68"/>
    <cellStyle name="20% — акцент6 3" xfId="69"/>
    <cellStyle name="20% - Акцент6 4" xfId="70"/>
    <cellStyle name="20% - Акцент6 5" xfId="71"/>
    <cellStyle name="20% - Акцент6_16 " xfId="72"/>
    <cellStyle name="20% – Акцентування1" xfId="73"/>
    <cellStyle name="20% – Акцентування1 2" xfId="74"/>
    <cellStyle name="20% – Акцентування1_П_1" xfId="75"/>
    <cellStyle name="20% – Акцентування2" xfId="76"/>
    <cellStyle name="20% – Акцентування2 2" xfId="77"/>
    <cellStyle name="20% – Акцентування2_П_1" xfId="78"/>
    <cellStyle name="20% – Акцентування3" xfId="79"/>
    <cellStyle name="20% – Акцентування3 2" xfId="80"/>
    <cellStyle name="20% – Акцентування3_П_1" xfId="81"/>
    <cellStyle name="20% – Акцентування4" xfId="82"/>
    <cellStyle name="20% – Акцентування4 2" xfId="83"/>
    <cellStyle name="20% – Акцентування4_П_1" xfId="84"/>
    <cellStyle name="20% – Акцентування5" xfId="85"/>
    <cellStyle name="20% – Акцентування5 2" xfId="86"/>
    <cellStyle name="20% – Акцентування5_П_1" xfId="87"/>
    <cellStyle name="20% – Акцентування6" xfId="88"/>
    <cellStyle name="20% – Акцентування6 2" xfId="89"/>
    <cellStyle name="20% – Акцентування6_П_1" xfId="90"/>
    <cellStyle name="40% - Accent1" xfId="91"/>
    <cellStyle name="40% - Accent1 2" xfId="92"/>
    <cellStyle name="40% - Accent1_П_1" xfId="93"/>
    <cellStyle name="40% - Accent2" xfId="94"/>
    <cellStyle name="40% - Accent2 2" xfId="95"/>
    <cellStyle name="40% - Accent2_П_1" xfId="96"/>
    <cellStyle name="40% - Accent3" xfId="97"/>
    <cellStyle name="40% - Accent3 2" xfId="98"/>
    <cellStyle name="40% - Accent3_П_1" xfId="99"/>
    <cellStyle name="40% - Accent4" xfId="100"/>
    <cellStyle name="40% - Accent4 2" xfId="101"/>
    <cellStyle name="40% - Accent4_П_1" xfId="102"/>
    <cellStyle name="40% - Accent5" xfId="103"/>
    <cellStyle name="40% - Accent5 2" xfId="104"/>
    <cellStyle name="40% - Accent5_П_1" xfId="105"/>
    <cellStyle name="40% - Accent6" xfId="106"/>
    <cellStyle name="40% - Accent6 2" xfId="107"/>
    <cellStyle name="40% - Accent6_П_1" xfId="108"/>
    <cellStyle name="40% - Акцент1" xfId="109"/>
    <cellStyle name="40% — акцент1" xfId="110"/>
    <cellStyle name="40% - Акцент1 2" xfId="111"/>
    <cellStyle name="40% — акцент1 2" xfId="112"/>
    <cellStyle name="40% - Акцент1 3" xfId="113"/>
    <cellStyle name="40% — акцент1 3" xfId="114"/>
    <cellStyle name="40% - Акцент1 4" xfId="115"/>
    <cellStyle name="40% - Акцент1 5" xfId="116"/>
    <cellStyle name="40% - Акцент1_16 " xfId="117"/>
    <cellStyle name="40% - Акцент2" xfId="118"/>
    <cellStyle name="40% — акцент2" xfId="119"/>
    <cellStyle name="40% - Акцент2 2" xfId="120"/>
    <cellStyle name="40% — акцент2 2" xfId="121"/>
    <cellStyle name="40% - Акцент2 3" xfId="122"/>
    <cellStyle name="40% - Акцент2 4" xfId="123"/>
    <cellStyle name="40% - Акцент2 5" xfId="124"/>
    <cellStyle name="40% - Акцент3" xfId="125"/>
    <cellStyle name="40% — акцент3" xfId="126"/>
    <cellStyle name="40% - Акцент3 2" xfId="127"/>
    <cellStyle name="40% — акцент3 2" xfId="128"/>
    <cellStyle name="40% - Акцент3 3" xfId="129"/>
    <cellStyle name="40% — акцент3 3" xfId="130"/>
    <cellStyle name="40% - Акцент3 4" xfId="131"/>
    <cellStyle name="40% - Акцент3 5" xfId="132"/>
    <cellStyle name="40% - Акцент3_16 " xfId="133"/>
    <cellStyle name="40% - Акцент4" xfId="134"/>
    <cellStyle name="40% — акцент4" xfId="135"/>
    <cellStyle name="40% - Акцент4 2" xfId="136"/>
    <cellStyle name="40% — акцент4 2" xfId="137"/>
    <cellStyle name="40% - Акцент4 3" xfId="138"/>
    <cellStyle name="40% — акцент4 3" xfId="139"/>
    <cellStyle name="40% - Акцент4 4" xfId="140"/>
    <cellStyle name="40% - Акцент4 5" xfId="141"/>
    <cellStyle name="40% - Акцент4_16 " xfId="142"/>
    <cellStyle name="40% - Акцент5" xfId="143"/>
    <cellStyle name="40% — акцент5" xfId="144"/>
    <cellStyle name="40% - Акцент5 2" xfId="145"/>
    <cellStyle name="40% — акцент5 2" xfId="146"/>
    <cellStyle name="40% - Акцент5 3" xfId="147"/>
    <cellStyle name="40% — акцент5 3" xfId="148"/>
    <cellStyle name="40% - Акцент5 4" xfId="149"/>
    <cellStyle name="40% - Акцент5 5" xfId="150"/>
    <cellStyle name="40% - Акцент5_16 " xfId="151"/>
    <cellStyle name="40% - Акцент6" xfId="152"/>
    <cellStyle name="40% — акцент6" xfId="153"/>
    <cellStyle name="40% - Акцент6 2" xfId="154"/>
    <cellStyle name="40% — акцент6 2" xfId="155"/>
    <cellStyle name="40% - Акцент6 3" xfId="156"/>
    <cellStyle name="40% — акцент6 3" xfId="157"/>
    <cellStyle name="40% - Акцент6 4" xfId="158"/>
    <cellStyle name="40% - Акцент6 5" xfId="159"/>
    <cellStyle name="40% - Акцент6_16 " xfId="160"/>
    <cellStyle name="40% – Акцентування1" xfId="161"/>
    <cellStyle name="40% – Акцентування1 2" xfId="162"/>
    <cellStyle name="40% – Акцентування1_П_1" xfId="163"/>
    <cellStyle name="40% – Акцентування2" xfId="164"/>
    <cellStyle name="40% – Акцентування2 2" xfId="165"/>
    <cellStyle name="40% – Акцентування2_П_1" xfId="166"/>
    <cellStyle name="40% – Акцентування3" xfId="167"/>
    <cellStyle name="40% – Акцентування3 2" xfId="168"/>
    <cellStyle name="40% – Акцентування3_П_1" xfId="169"/>
    <cellStyle name="40% – Акцентування4" xfId="170"/>
    <cellStyle name="40% – Акцентування4 2" xfId="171"/>
    <cellStyle name="40% – Акцентування4_П_1" xfId="172"/>
    <cellStyle name="40% – Акцентування5" xfId="173"/>
    <cellStyle name="40% – Акцентування5 2" xfId="174"/>
    <cellStyle name="40% – Акцентування5_П_1" xfId="175"/>
    <cellStyle name="40% – Акцентування6" xfId="176"/>
    <cellStyle name="40% – Акцентування6 2" xfId="177"/>
    <cellStyle name="40% – Акцентування6_П_1" xfId="178"/>
    <cellStyle name="60% - Accent1" xfId="179"/>
    <cellStyle name="60% - Accent1 2" xfId="180"/>
    <cellStyle name="60% - Accent1_П_1" xfId="181"/>
    <cellStyle name="60% - Accent2" xfId="182"/>
    <cellStyle name="60% - Accent2 2" xfId="183"/>
    <cellStyle name="60% - Accent2_П_1" xfId="184"/>
    <cellStyle name="60% - Accent3" xfId="185"/>
    <cellStyle name="60% - Accent3 2" xfId="186"/>
    <cellStyle name="60% - Accent3_П_1" xfId="187"/>
    <cellStyle name="60% - Accent4" xfId="188"/>
    <cellStyle name="60% - Accent4 2" xfId="189"/>
    <cellStyle name="60% - Accent4_П_1" xfId="190"/>
    <cellStyle name="60% - Accent5" xfId="191"/>
    <cellStyle name="60% - Accent5 2" xfId="192"/>
    <cellStyle name="60% - Accent5_П_1" xfId="193"/>
    <cellStyle name="60% - Accent6" xfId="194"/>
    <cellStyle name="60% - Accent6 2" xfId="195"/>
    <cellStyle name="60% - Accent6_П_1" xfId="196"/>
    <cellStyle name="60% - Акцент1" xfId="197"/>
    <cellStyle name="60% — акцент1" xfId="198"/>
    <cellStyle name="60% - Акцент1 2" xfId="199"/>
    <cellStyle name="60% — акцент1 2" xfId="200"/>
    <cellStyle name="60% - Акцент1 3" xfId="201"/>
    <cellStyle name="60% — акцент1 3" xfId="202"/>
    <cellStyle name="60% - Акцент1 4" xfId="203"/>
    <cellStyle name="60% - Акцент1 5" xfId="204"/>
    <cellStyle name="60% - Акцент1_16 " xfId="205"/>
    <cellStyle name="60% - Акцент2" xfId="206"/>
    <cellStyle name="60% — акцент2" xfId="207"/>
    <cellStyle name="60% - Акцент2 2" xfId="208"/>
    <cellStyle name="60% — акцент2 2" xfId="209"/>
    <cellStyle name="60% - Акцент2 3" xfId="210"/>
    <cellStyle name="60% — акцент2 3" xfId="211"/>
    <cellStyle name="60% - Акцент2 4" xfId="212"/>
    <cellStyle name="60% - Акцент2 5" xfId="213"/>
    <cellStyle name="60% - Акцент2_16 " xfId="214"/>
    <cellStyle name="60% - Акцент3" xfId="215"/>
    <cellStyle name="60% — акцент3" xfId="216"/>
    <cellStyle name="60% - Акцент3 2" xfId="217"/>
    <cellStyle name="60% — акцент3 2" xfId="218"/>
    <cellStyle name="60% - Акцент3 3" xfId="219"/>
    <cellStyle name="60% — акцент3 3" xfId="220"/>
    <cellStyle name="60% - Акцент3 4" xfId="221"/>
    <cellStyle name="60% - Акцент3 5" xfId="222"/>
    <cellStyle name="60% - Акцент3_16 " xfId="223"/>
    <cellStyle name="60% - Акцент4" xfId="224"/>
    <cellStyle name="60% — акцент4" xfId="225"/>
    <cellStyle name="60% - Акцент4 2" xfId="226"/>
    <cellStyle name="60% — акцент4 2" xfId="227"/>
    <cellStyle name="60% - Акцент4 3" xfId="228"/>
    <cellStyle name="60% — акцент4 3" xfId="229"/>
    <cellStyle name="60% - Акцент4 4" xfId="230"/>
    <cellStyle name="60% - Акцент4 5" xfId="231"/>
    <cellStyle name="60% - Акцент4_16 " xfId="232"/>
    <cellStyle name="60% - Акцент5" xfId="233"/>
    <cellStyle name="60% — акцент5" xfId="234"/>
    <cellStyle name="60% - Акцент5 2" xfId="235"/>
    <cellStyle name="60% — акцент5 2" xfId="236"/>
    <cellStyle name="60% - Акцент5 3" xfId="237"/>
    <cellStyle name="60% — акцент5 3" xfId="238"/>
    <cellStyle name="60% - Акцент5 4" xfId="239"/>
    <cellStyle name="60% - Акцент5 5" xfId="240"/>
    <cellStyle name="60% - Акцент5_16 " xfId="241"/>
    <cellStyle name="60% - Акцент6" xfId="242"/>
    <cellStyle name="60% — акцент6" xfId="243"/>
    <cellStyle name="60% - Акцент6 2" xfId="244"/>
    <cellStyle name="60% — акцент6 2" xfId="245"/>
    <cellStyle name="60% - Акцент6 3" xfId="246"/>
    <cellStyle name="60% — акцент6 3" xfId="247"/>
    <cellStyle name="60% - Акцент6 4" xfId="248"/>
    <cellStyle name="60% - Акцент6 5" xfId="249"/>
    <cellStyle name="60% - Акцент6_16 " xfId="250"/>
    <cellStyle name="60% – Акцентування1" xfId="251"/>
    <cellStyle name="60% – Акцентування1 2" xfId="252"/>
    <cellStyle name="60% – Акцентування2" xfId="253"/>
    <cellStyle name="60% – Акцентування2 2" xfId="254"/>
    <cellStyle name="60% – Акцентування3" xfId="255"/>
    <cellStyle name="60% – Акцентування3 2" xfId="256"/>
    <cellStyle name="60% – Акцентування4" xfId="257"/>
    <cellStyle name="60% – Акцентування4 2" xfId="258"/>
    <cellStyle name="60% – Акцентування5" xfId="259"/>
    <cellStyle name="60% – Акцентування5 2" xfId="260"/>
    <cellStyle name="60% – Акцентування6" xfId="261"/>
    <cellStyle name="60% – Акцентування6 2" xfId="262"/>
    <cellStyle name="Accent1" xfId="263"/>
    <cellStyle name="Accent1 2" xfId="264"/>
    <cellStyle name="Accent1_П_1" xfId="265"/>
    <cellStyle name="Accent2" xfId="266"/>
    <cellStyle name="Accent2 2" xfId="267"/>
    <cellStyle name="Accent2_П_1" xfId="268"/>
    <cellStyle name="Accent3" xfId="269"/>
    <cellStyle name="Accent3 2" xfId="270"/>
    <cellStyle name="Accent3_П_1" xfId="271"/>
    <cellStyle name="Accent4" xfId="272"/>
    <cellStyle name="Accent4 2" xfId="273"/>
    <cellStyle name="Accent4_П_1" xfId="274"/>
    <cellStyle name="Accent5" xfId="275"/>
    <cellStyle name="Accent5 2" xfId="276"/>
    <cellStyle name="Accent5_П_1" xfId="277"/>
    <cellStyle name="Accent6" xfId="278"/>
    <cellStyle name="Accent6 2" xfId="279"/>
    <cellStyle name="Accent6_П_1" xfId="280"/>
    <cellStyle name="Bad" xfId="281"/>
    <cellStyle name="Bad 2" xfId="282"/>
    <cellStyle name="Bad_П_1" xfId="283"/>
    <cellStyle name="Calculation" xfId="284"/>
    <cellStyle name="Calculation 2" xfId="285"/>
    <cellStyle name="Calculation_П_1" xfId="286"/>
    <cellStyle name="Check Cell" xfId="287"/>
    <cellStyle name="Check Cell 2" xfId="288"/>
    <cellStyle name="Check Cell_П_1" xfId="289"/>
    <cellStyle name="Excel Built-in Normal" xfId="290"/>
    <cellStyle name="Explanatory Text" xfId="291"/>
    <cellStyle name="fBlock" xfId="292"/>
    <cellStyle name="fCmp" xfId="293"/>
    <cellStyle name="fEr" xfId="294"/>
    <cellStyle name="fHead" xfId="295"/>
    <cellStyle name="fHead 2" xfId="296"/>
    <cellStyle name="fName" xfId="297"/>
    <cellStyle name="Good" xfId="298"/>
    <cellStyle name="Good 2" xfId="299"/>
    <cellStyle name="Good_П_1" xfId="300"/>
    <cellStyle name="Heading 1" xfId="301"/>
    <cellStyle name="Heading 1 2" xfId="302"/>
    <cellStyle name="Heading 2" xfId="303"/>
    <cellStyle name="Heading 2 2" xfId="304"/>
    <cellStyle name="Heading 3" xfId="305"/>
    <cellStyle name="Heading 3 2" xfId="306"/>
    <cellStyle name="Heading 4" xfId="307"/>
    <cellStyle name="Heading 4 2" xfId="308"/>
    <cellStyle name="Input" xfId="309"/>
    <cellStyle name="Input 2" xfId="310"/>
    <cellStyle name="Input_П_1" xfId="311"/>
    <cellStyle name="Linked Cell" xfId="312"/>
    <cellStyle name="Linked Cell 2" xfId="313"/>
    <cellStyle name="Neutral" xfId="314"/>
    <cellStyle name="Neutral 2" xfId="315"/>
    <cellStyle name="Neutral_П_1" xfId="316"/>
    <cellStyle name="Normal 2" xfId="317"/>
    <cellStyle name="Normal_Sheet1" xfId="318"/>
    <cellStyle name="Note" xfId="319"/>
    <cellStyle name="Note 2" xfId="320"/>
    <cellStyle name="Note_П_1" xfId="321"/>
    <cellStyle name="Output" xfId="322"/>
    <cellStyle name="Output 2" xfId="323"/>
    <cellStyle name="Output_П_1" xfId="324"/>
    <cellStyle name="Title" xfId="325"/>
    <cellStyle name="Total" xfId="326"/>
    <cellStyle name="vDa" xfId="327"/>
    <cellStyle name="vDa 2" xfId="328"/>
    <cellStyle name="vHl" xfId="329"/>
    <cellStyle name="vHl 2" xfId="330"/>
    <cellStyle name="vN0" xfId="331"/>
    <cellStyle name="vN0 2" xfId="332"/>
    <cellStyle name="vN0 3" xfId="333"/>
    <cellStyle name="vSt" xfId="334"/>
    <cellStyle name="vSt 2" xfId="335"/>
    <cellStyle name="Warning Text" xfId="336"/>
    <cellStyle name="Акцент1" xfId="337"/>
    <cellStyle name="Акцент1 2" xfId="338"/>
    <cellStyle name="Акцент1 2 2" xfId="339"/>
    <cellStyle name="Акцент1 3" xfId="340"/>
    <cellStyle name="Акцент1 4" xfId="341"/>
    <cellStyle name="Акцент1 5" xfId="342"/>
    <cellStyle name="Акцент2" xfId="343"/>
    <cellStyle name="Акцент2 2" xfId="344"/>
    <cellStyle name="Акцент2 2 2" xfId="345"/>
    <cellStyle name="Акцент2 3" xfId="346"/>
    <cellStyle name="Акцент2 4" xfId="347"/>
    <cellStyle name="Акцент2 5" xfId="348"/>
    <cellStyle name="Акцент3" xfId="349"/>
    <cellStyle name="Акцент3 2" xfId="350"/>
    <cellStyle name="Акцент3 2 2" xfId="351"/>
    <cellStyle name="Акцент3 3" xfId="352"/>
    <cellStyle name="Акцент3 4" xfId="353"/>
    <cellStyle name="Акцент3 5" xfId="354"/>
    <cellStyle name="Акцент4" xfId="355"/>
    <cellStyle name="Акцент4 2" xfId="356"/>
    <cellStyle name="Акцент4 2 2" xfId="357"/>
    <cellStyle name="Акцент4 3" xfId="358"/>
    <cellStyle name="Акцент4 4" xfId="359"/>
    <cellStyle name="Акцент4 5" xfId="360"/>
    <cellStyle name="Акцент5" xfId="361"/>
    <cellStyle name="Акцент5 2" xfId="362"/>
    <cellStyle name="Акцент5 2 2" xfId="363"/>
    <cellStyle name="Акцент5 3" xfId="364"/>
    <cellStyle name="Акцент5 4" xfId="365"/>
    <cellStyle name="Акцент5 5" xfId="366"/>
    <cellStyle name="Акцент6" xfId="367"/>
    <cellStyle name="Акцент6 2" xfId="368"/>
    <cellStyle name="Акцент6 2 2" xfId="369"/>
    <cellStyle name="Акцент6 3" xfId="370"/>
    <cellStyle name="Акцент6 4" xfId="371"/>
    <cellStyle name="Акцент6 5" xfId="372"/>
    <cellStyle name="Акцентування1" xfId="373"/>
    <cellStyle name="Акцентування1 2" xfId="374"/>
    <cellStyle name="Акцентування2" xfId="375"/>
    <cellStyle name="Акцентування2 2" xfId="376"/>
    <cellStyle name="Акцентування3" xfId="377"/>
    <cellStyle name="Акцентування3 2" xfId="378"/>
    <cellStyle name="Акцентування4" xfId="379"/>
    <cellStyle name="Акцентування4 2" xfId="380"/>
    <cellStyle name="Акцентування5" xfId="381"/>
    <cellStyle name="Акцентування5 2" xfId="382"/>
    <cellStyle name="Акцентування6" xfId="383"/>
    <cellStyle name="Акцентування6 2" xfId="384"/>
    <cellStyle name="Ввід" xfId="385"/>
    <cellStyle name="Ввід 2" xfId="386"/>
    <cellStyle name="Ввод " xfId="387"/>
    <cellStyle name="Ввод  2" xfId="388"/>
    <cellStyle name="Ввод  2 2" xfId="389"/>
    <cellStyle name="Ввод  3" xfId="390"/>
    <cellStyle name="Ввод  4" xfId="391"/>
    <cellStyle name="Ввод  5" xfId="392"/>
    <cellStyle name="Вывод" xfId="393"/>
    <cellStyle name="Вывод 2" xfId="394"/>
    <cellStyle name="Вывод 2 2" xfId="395"/>
    <cellStyle name="Вывод 3" xfId="396"/>
    <cellStyle name="Вывод 4" xfId="397"/>
    <cellStyle name="Вывод 5" xfId="398"/>
    <cellStyle name="Вычисление" xfId="399"/>
    <cellStyle name="Вычисление 2" xfId="400"/>
    <cellStyle name="Вычисление 2 2" xfId="401"/>
    <cellStyle name="Вычисление 3" xfId="402"/>
    <cellStyle name="Вычисление 4" xfId="403"/>
    <cellStyle name="Вычисление 5" xfId="404"/>
    <cellStyle name="Гиперссылка 2" xfId="405"/>
    <cellStyle name="Гиперссылка 3" xfId="406"/>
    <cellStyle name="Грошовий 2" xfId="407"/>
    <cellStyle name="Добре" xfId="408"/>
    <cellStyle name="Добре 2" xfId="409"/>
    <cellStyle name="Заголовок 1 2" xfId="410"/>
    <cellStyle name="Заголовок 1 3" xfId="411"/>
    <cellStyle name="Заголовок 1 4" xfId="412"/>
    <cellStyle name="Заголовок 1 5" xfId="413"/>
    <cellStyle name="Заголовок 2 2" xfId="414"/>
    <cellStyle name="Заголовок 2 3" xfId="415"/>
    <cellStyle name="Заголовок 2 4" xfId="416"/>
    <cellStyle name="Заголовок 2 5" xfId="417"/>
    <cellStyle name="Заголовок 3 2" xfId="418"/>
    <cellStyle name="Заголовок 3 3" xfId="419"/>
    <cellStyle name="Заголовок 3 4" xfId="420"/>
    <cellStyle name="Заголовок 3 5" xfId="421"/>
    <cellStyle name="Заголовок 4 2" xfId="422"/>
    <cellStyle name="Заголовок 4 3" xfId="423"/>
    <cellStyle name="Заголовок 4 4" xfId="424"/>
    <cellStyle name="Заголовок 4 5" xfId="425"/>
    <cellStyle name="Звичайний" xfId="0" builtinId="0"/>
    <cellStyle name="Звичайний 2" xfId="426"/>
    <cellStyle name="Звичайний 2 2" xfId="427"/>
    <cellStyle name="Звичайний 2 3" xfId="428"/>
    <cellStyle name="Звичайний 2_8.Блок_3 (1 ч)" xfId="429"/>
    <cellStyle name="Звичайний 3" xfId="430"/>
    <cellStyle name="Звичайний 3 2" xfId="431"/>
    <cellStyle name="Звичайний 3 2 2" xfId="432"/>
    <cellStyle name="Звичайний 4" xfId="433"/>
    <cellStyle name="Звичайний 4 2" xfId="434"/>
    <cellStyle name="Звичайний 5" xfId="435"/>
    <cellStyle name="Звичайний 5 2" xfId="436"/>
    <cellStyle name="Звичайний 5 3" xfId="437"/>
    <cellStyle name="Звичайний 6" xfId="438"/>
    <cellStyle name="Звичайний 7" xfId="439"/>
    <cellStyle name="Зв'язана клітинка" xfId="440"/>
    <cellStyle name="Зв'язана клітинка 2" xfId="441"/>
    <cellStyle name="Итог" xfId="442"/>
    <cellStyle name="Итог 2" xfId="443"/>
    <cellStyle name="Итог 3" xfId="444"/>
    <cellStyle name="Итог 4" xfId="445"/>
    <cellStyle name="Итог 5" xfId="446"/>
    <cellStyle name="Контрольна клітинка" xfId="447"/>
    <cellStyle name="Контрольна клітинка 2" xfId="448"/>
    <cellStyle name="Контрольная ячейка" xfId="449"/>
    <cellStyle name="Контрольная ячейка 2" xfId="450"/>
    <cellStyle name="Контрольная ячейка 2 2" xfId="451"/>
    <cellStyle name="Контрольная ячейка 3" xfId="452"/>
    <cellStyle name="Контрольная ячейка 4" xfId="453"/>
    <cellStyle name="Контрольная ячейка 5" xfId="454"/>
    <cellStyle name="Назва" xfId="455"/>
    <cellStyle name="Назва 2" xfId="456"/>
    <cellStyle name="Название" xfId="457"/>
    <cellStyle name="Название 2" xfId="458"/>
    <cellStyle name="Название 3" xfId="459"/>
    <cellStyle name="Название 4" xfId="460"/>
    <cellStyle name="Название 5" xfId="461"/>
    <cellStyle name="Нейтральный" xfId="462"/>
    <cellStyle name="Нейтральный 2" xfId="463"/>
    <cellStyle name="Нейтральный 2 2" xfId="464"/>
    <cellStyle name="Нейтральный 3" xfId="465"/>
    <cellStyle name="Нейтральный 4" xfId="466"/>
    <cellStyle name="Нейтральный 5" xfId="467"/>
    <cellStyle name="Обчислення" xfId="468"/>
    <cellStyle name="Обчислення 2" xfId="469"/>
    <cellStyle name="Обчислення_П_1" xfId="470"/>
    <cellStyle name="Обычный 10" xfId="471"/>
    <cellStyle name="Обычный 11" xfId="472"/>
    <cellStyle name="Обычный 12" xfId="473"/>
    <cellStyle name="Обычный 13" xfId="474"/>
    <cellStyle name="Обычный 13 2" xfId="475"/>
    <cellStyle name="Обычный 13 3" xfId="476"/>
    <cellStyle name="Обычный 13 3 2" xfId="477"/>
    <cellStyle name="Обычный 14" xfId="478"/>
    <cellStyle name="Обычный 15" xfId="479"/>
    <cellStyle name="Обычный 2" xfId="480"/>
    <cellStyle name="Обычный 2 2" xfId="481"/>
    <cellStyle name="Обычный 2 3" xfId="482"/>
    <cellStyle name="Обычный 2 3 2" xfId="483"/>
    <cellStyle name="Обычный 2 3 3" xfId="484"/>
    <cellStyle name="Обычный 2 4" xfId="485"/>
    <cellStyle name="Обычный 3" xfId="486"/>
    <cellStyle name="Обычный 3 2" xfId="487"/>
    <cellStyle name="Обычный 3 3" xfId="488"/>
    <cellStyle name="Обычный 4" xfId="489"/>
    <cellStyle name="Обычный 4 2" xfId="490"/>
    <cellStyle name="Обычный 5" xfId="491"/>
    <cellStyle name="Обычный 5 2" xfId="492"/>
    <cellStyle name="Обычный 5 3" xfId="493"/>
    <cellStyle name="Обычный 6" xfId="494"/>
    <cellStyle name="Обычный 6 2" xfId="495"/>
    <cellStyle name="Обычный 6 3" xfId="496"/>
    <cellStyle name="Обычный 7" xfId="497"/>
    <cellStyle name="Обычный 8" xfId="498"/>
    <cellStyle name="Обычный 9" xfId="499"/>
    <cellStyle name="Обычный_09_Професійний склад" xfId="500"/>
    <cellStyle name="Обычный_Форма7Н" xfId="501"/>
    <cellStyle name="Підсумок" xfId="502"/>
    <cellStyle name="Підсумок 2" xfId="503"/>
    <cellStyle name="Підсумок_П_1" xfId="504"/>
    <cellStyle name="Плохой" xfId="505"/>
    <cellStyle name="Плохой 2" xfId="506"/>
    <cellStyle name="Плохой 2 2" xfId="507"/>
    <cellStyle name="Плохой 3" xfId="508"/>
    <cellStyle name="Плохой 4" xfId="509"/>
    <cellStyle name="Плохой 5" xfId="510"/>
    <cellStyle name="Поганий" xfId="511"/>
    <cellStyle name="Поганий 2" xfId="512"/>
    <cellStyle name="Пояснение" xfId="513"/>
    <cellStyle name="Пояснение 2" xfId="514"/>
    <cellStyle name="Пояснение 3" xfId="515"/>
    <cellStyle name="Пояснение 4" xfId="516"/>
    <cellStyle name="Пояснение 5" xfId="517"/>
    <cellStyle name="Примечание" xfId="518"/>
    <cellStyle name="Примечание 2" xfId="519"/>
    <cellStyle name="Примечание 2 2" xfId="520"/>
    <cellStyle name="Примечание 3" xfId="521"/>
    <cellStyle name="Примечание 4" xfId="522"/>
    <cellStyle name="Примечание 5" xfId="523"/>
    <cellStyle name="Примітка" xfId="524"/>
    <cellStyle name="Примітка 2" xfId="525"/>
    <cellStyle name="Примітка_П_1" xfId="526"/>
    <cellStyle name="Результат" xfId="527"/>
    <cellStyle name="Связанная ячейка" xfId="528"/>
    <cellStyle name="Связанная ячейка 2" xfId="529"/>
    <cellStyle name="Связанная ячейка 3" xfId="530"/>
    <cellStyle name="Связанная ячейка 4" xfId="531"/>
    <cellStyle name="Связанная ячейка 5" xfId="532"/>
    <cellStyle name="Середній" xfId="533"/>
    <cellStyle name="Середній 2" xfId="534"/>
    <cellStyle name="Стиль 1" xfId="535"/>
    <cellStyle name="Стиль 1 2" xfId="536"/>
    <cellStyle name="Текст попередження" xfId="537"/>
    <cellStyle name="Текст попередження 2" xfId="538"/>
    <cellStyle name="Текст пояснення" xfId="539"/>
    <cellStyle name="Текст пояснення 2" xfId="540"/>
    <cellStyle name="Текст предупреждения" xfId="541"/>
    <cellStyle name="Текст предупреждения 2" xfId="542"/>
    <cellStyle name="Текст предупреждения 3" xfId="543"/>
    <cellStyle name="Текст предупреждения 4" xfId="544"/>
    <cellStyle name="Текст предупреждения 5" xfId="545"/>
    <cellStyle name="Тысячи [0]_Анализ" xfId="546"/>
    <cellStyle name="Тысячи_Анализ" xfId="547"/>
    <cellStyle name="ФинᎰнсовый_Лист1 (3)_1" xfId="548"/>
    <cellStyle name="Хороший" xfId="549"/>
    <cellStyle name="Хороший 2" xfId="550"/>
    <cellStyle name="Хороший 2 2" xfId="551"/>
    <cellStyle name="Хороший 3" xfId="55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6.xml"/><Relationship Id="rId13" Type="http://schemas.openxmlformats.org/officeDocument/2006/relationships/chartsheet" Target="chartsheets/sheet3.xml"/><Relationship Id="rId18" Type="http://schemas.openxmlformats.org/officeDocument/2006/relationships/externalLink" Target="externalLinks/externalLink2.xml"/><Relationship Id="rId26" Type="http://schemas.openxmlformats.org/officeDocument/2006/relationships/styles" Target="styles.xml"/><Relationship Id="rId3" Type="http://schemas.openxmlformats.org/officeDocument/2006/relationships/chartsheet" Target="chartsheets/sheet2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5.xml"/><Relationship Id="rId12" Type="http://schemas.openxmlformats.org/officeDocument/2006/relationships/worksheet" Target="worksheets/sheet10.xml"/><Relationship Id="rId17" Type="http://schemas.openxmlformats.org/officeDocument/2006/relationships/externalLink" Target="externalLinks/externalLink1.xml"/><Relationship Id="rId25" Type="http://schemas.openxmlformats.org/officeDocument/2006/relationships/theme" Target="theme/theme1.xml"/><Relationship Id="rId2" Type="http://schemas.openxmlformats.org/officeDocument/2006/relationships/worksheet" Target="worksheets/sheet1.xml"/><Relationship Id="rId16" Type="http://schemas.openxmlformats.org/officeDocument/2006/relationships/chartsheet" Target="chartsheets/sheet6.xml"/><Relationship Id="rId20" Type="http://schemas.openxmlformats.org/officeDocument/2006/relationships/externalLink" Target="externalLinks/externalLink4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4.xml"/><Relationship Id="rId11" Type="http://schemas.openxmlformats.org/officeDocument/2006/relationships/worksheet" Target="worksheets/sheet9.xml"/><Relationship Id="rId24" Type="http://schemas.openxmlformats.org/officeDocument/2006/relationships/externalLink" Target="externalLinks/externalLink8.xml"/><Relationship Id="rId5" Type="http://schemas.openxmlformats.org/officeDocument/2006/relationships/worksheet" Target="worksheets/sheet3.xml"/><Relationship Id="rId15" Type="http://schemas.openxmlformats.org/officeDocument/2006/relationships/chartsheet" Target="chartsheets/sheet5.xml"/><Relationship Id="rId23" Type="http://schemas.openxmlformats.org/officeDocument/2006/relationships/externalLink" Target="externalLinks/externalLink7.xml"/><Relationship Id="rId28" Type="http://schemas.openxmlformats.org/officeDocument/2006/relationships/calcChain" Target="calcChain.xml"/><Relationship Id="rId10" Type="http://schemas.openxmlformats.org/officeDocument/2006/relationships/worksheet" Target="worksheets/sheet8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14" Type="http://schemas.openxmlformats.org/officeDocument/2006/relationships/chartsheet" Target="chartsheets/sheet4.xml"/><Relationship Id="rId22" Type="http://schemas.openxmlformats.org/officeDocument/2006/relationships/externalLink" Target="externalLinks/externalLink6.xml"/><Relationship Id="rId2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'1'!#REF!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098C-4512-AE6F-E94ABF38A8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317440"/>
        <c:axId val="99756672"/>
      </c:barChart>
      <c:catAx>
        <c:axId val="963174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99756672"/>
        <c:crosses val="autoZero"/>
        <c:auto val="1"/>
        <c:lblAlgn val="ctr"/>
        <c:lblOffset val="100"/>
        <c:noMultiLvlLbl val="0"/>
      </c:catAx>
      <c:valAx>
        <c:axId val="99756672"/>
        <c:scaling>
          <c:orientation val="minMax"/>
        </c:scaling>
        <c:delete val="1"/>
        <c:axPos val="t"/>
        <c:majorGridlines/>
        <c:numFmt formatCode="General" sourceLinked="1"/>
        <c:majorTickMark val="out"/>
        <c:minorTickMark val="none"/>
        <c:tickLblPos val="nextTo"/>
        <c:crossAx val="9631744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numFmt formatCode="General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'2'!$H$7:$H$15</c:f>
              <c:numCache>
                <c:formatCode>General</c:formatCode>
                <c:ptCount val="9"/>
              </c:numCache>
            </c:numRef>
          </c:cat>
          <c:val>
            <c:numRef>
              <c:f>'2'!#REF!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37-4F59-85F2-49AE6F76A8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187584"/>
        <c:axId val="85189376"/>
      </c:barChart>
      <c:catAx>
        <c:axId val="851875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85189376"/>
        <c:crosses val="autoZero"/>
        <c:auto val="1"/>
        <c:lblAlgn val="ctr"/>
        <c:lblOffset val="100"/>
        <c:noMultiLvlLbl val="0"/>
      </c:catAx>
      <c:valAx>
        <c:axId val="85189376"/>
        <c:scaling>
          <c:orientation val="minMax"/>
        </c:scaling>
        <c:delete val="1"/>
        <c:axPos val="b"/>
        <c:majorGridlines/>
        <c:numFmt formatCode="General" sourceLinked="1"/>
        <c:majorTickMark val="out"/>
        <c:minorTickMark val="none"/>
        <c:tickLblPos val="nextTo"/>
        <c:crossAx val="8518758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6829850472840051"/>
          <c:y val="2.2997334646776908E-2"/>
          <c:w val="0.39516370236309289"/>
          <c:h val="0.95400533070644622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 7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 7 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51EE-4448-A663-7D4FF3D105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1"/>
        <c:overlap val="-25"/>
        <c:axId val="105710720"/>
        <c:axId val="105712256"/>
      </c:barChart>
      <c:catAx>
        <c:axId val="1057107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105712256"/>
        <c:crosses val="autoZero"/>
        <c:auto val="0"/>
        <c:lblAlgn val="ctr"/>
        <c:lblOffset val="100"/>
        <c:tickLblSkip val="1"/>
        <c:noMultiLvlLbl val="0"/>
      </c:catAx>
      <c:valAx>
        <c:axId val="105712256"/>
        <c:scaling>
          <c:orientation val="minMax"/>
        </c:scaling>
        <c:delete val="1"/>
        <c:axPos val="t"/>
        <c:majorGridlines/>
        <c:numFmt formatCode="General" sourceLinked="1"/>
        <c:majorTickMark val="out"/>
        <c:minorTickMark val="none"/>
        <c:tickLblPos val="nextTo"/>
        <c:crossAx val="10571072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9056914198424478"/>
          <c:y val="1.5180467725749693E-2"/>
          <c:w val="0.48061058773738025"/>
          <c:h val="0.96963906454850057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 '!$K$8:$K$14</c:f>
              <c:strCache>
                <c:ptCount val="7"/>
                <c:pt idx="0">
                  <c:v>Технічні службовці</c:v>
                </c:pt>
                <c:pt idx="1">
                  <c:v>Професіонали</c:v>
                </c:pt>
                <c:pt idx="2">
                  <c:v>Фахівці</c:v>
                </c:pt>
                <c:pt idx="3">
                  <c:v>Кваліфіковані робітники з інструментом</c:v>
                </c:pt>
                <c:pt idx="4">
                  <c:v>Законодавці, керівники, менеджери</c:v>
                </c:pt>
                <c:pt idx="5">
                  <c:v>Працівники сфери торгівлі та послуг</c:v>
                </c:pt>
                <c:pt idx="6">
                  <c:v>Найпростіші професії </c:v>
                </c:pt>
              </c:strCache>
            </c:strRef>
          </c:cat>
          <c:val>
            <c:numRef>
              <c:f>'8 '!$L$7:$L$15</c:f>
              <c:numCache>
                <c:formatCode>0.0</c:formatCode>
                <c:ptCount val="9"/>
                <c:pt idx="0">
                  <c:v>1.7</c:v>
                </c:pt>
                <c:pt idx="1">
                  <c:v>4.9000000000000004</c:v>
                </c:pt>
                <c:pt idx="2">
                  <c:v>9.3000000000000007</c:v>
                </c:pt>
                <c:pt idx="3">
                  <c:v>9.8000000000000007</c:v>
                </c:pt>
                <c:pt idx="4">
                  <c:v>12</c:v>
                </c:pt>
                <c:pt idx="5">
                  <c:v>12.3</c:v>
                </c:pt>
                <c:pt idx="6">
                  <c:v>13.1</c:v>
                </c:pt>
                <c:pt idx="7">
                  <c:v>15.2</c:v>
                </c:pt>
                <c:pt idx="8">
                  <c:v>21.7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AF-482D-AA08-CADBB855F9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745408"/>
        <c:axId val="105767680"/>
      </c:barChart>
      <c:catAx>
        <c:axId val="1057454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105767680"/>
        <c:crosses val="autoZero"/>
        <c:auto val="1"/>
        <c:lblAlgn val="ctr"/>
        <c:lblOffset val="100"/>
        <c:noMultiLvlLbl val="0"/>
      </c:catAx>
      <c:valAx>
        <c:axId val="105767680"/>
        <c:scaling>
          <c:orientation val="minMax"/>
        </c:scaling>
        <c:delete val="1"/>
        <c:axPos val="t"/>
        <c:majorGridlines/>
        <c:numFmt formatCode="0.0" sourceLinked="1"/>
        <c:majorTickMark val="out"/>
        <c:minorTickMark val="none"/>
        <c:tickLblPos val="nextTo"/>
        <c:crossAx val="10574540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'10'!$A$6:$A$14</c:f>
              <c:strCache>
                <c:ptCount val="9"/>
                <c:pt idx="0">
                  <c:v>Законодавці, вищі державні службовці, керівники, менеджери (управителі)</c:v>
                </c:pt>
                <c:pt idx="1">
                  <c:v>Професіонали</c:v>
                </c:pt>
                <c:pt idx="2">
                  <c:v>Фахівці</c:v>
                </c:pt>
                <c:pt idx="3">
                  <c:v>Технічні службовці</c:v>
                </c:pt>
                <c:pt idx="4">
                  <c:v>Працівники сфери торгівлі та послуг</c:v>
                </c:pt>
                <c:pt idx="5">
                  <c:v>Кваліфіковані робітники сільського та лісового господарств, риборозведення та рибальства</c:v>
                </c:pt>
                <c:pt idx="6">
                  <c:v>Кваліфіковані робітники з інструментом</c:v>
                </c:pt>
                <c:pt idx="7">
                  <c:v>Робітники з обслуговування, експлуатації та контролювання за роботою технологічного устаткування, складання устаткування та машин</c:v>
                </c:pt>
                <c:pt idx="8">
                  <c:v>Найпростіші професії </c:v>
                </c:pt>
              </c:strCache>
            </c:strRef>
          </c:cat>
          <c:val>
            <c:numRef>
              <c:f>'10'!$B$6:$B$14</c:f>
              <c:numCache>
                <c:formatCode>#,##0</c:formatCode>
                <c:ptCount val="9"/>
                <c:pt idx="0">
                  <c:v>173</c:v>
                </c:pt>
                <c:pt idx="1">
                  <c:v>302</c:v>
                </c:pt>
                <c:pt idx="2">
                  <c:v>230</c:v>
                </c:pt>
                <c:pt idx="3">
                  <c:v>104</c:v>
                </c:pt>
                <c:pt idx="4">
                  <c:v>435</c:v>
                </c:pt>
                <c:pt idx="5">
                  <c:v>44</c:v>
                </c:pt>
                <c:pt idx="6">
                  <c:v>647</c:v>
                </c:pt>
                <c:pt idx="7">
                  <c:v>537</c:v>
                </c:pt>
                <c:pt idx="8">
                  <c:v>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60-4D88-9DA0-C140138C40FE}"/>
            </c:ext>
          </c:extLst>
        </c:ser>
        <c:ser>
          <c:idx val="1"/>
          <c:order val="1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'10'!$A$6:$A$14</c:f>
              <c:strCache>
                <c:ptCount val="9"/>
                <c:pt idx="0">
                  <c:v>Законодавці, вищі державні службовці, керівники, менеджери (управителі)</c:v>
                </c:pt>
                <c:pt idx="1">
                  <c:v>Професіонали</c:v>
                </c:pt>
                <c:pt idx="2">
                  <c:v>Фахівці</c:v>
                </c:pt>
                <c:pt idx="3">
                  <c:v>Технічні службовці</c:v>
                </c:pt>
                <c:pt idx="4">
                  <c:v>Працівники сфери торгівлі та послуг</c:v>
                </c:pt>
                <c:pt idx="5">
                  <c:v>Кваліфіковані робітники сільського та лісового господарств, риборозведення та рибальства</c:v>
                </c:pt>
                <c:pt idx="6">
                  <c:v>Кваліфіковані робітники з інструментом</c:v>
                </c:pt>
                <c:pt idx="7">
                  <c:v>Робітники з обслуговування, експлуатації та контролювання за роботою технологічного устаткування, складання устаткування та машин</c:v>
                </c:pt>
                <c:pt idx="8">
                  <c:v>Найпростіші професії </c:v>
                </c:pt>
              </c:strCache>
            </c:strRef>
          </c:cat>
          <c:val>
            <c:numRef>
              <c:f>'10'!$C$6:$C$14</c:f>
              <c:numCache>
                <c:formatCode>0</c:formatCode>
                <c:ptCount val="9"/>
                <c:pt idx="0">
                  <c:v>1047</c:v>
                </c:pt>
                <c:pt idx="1">
                  <c:v>824</c:v>
                </c:pt>
                <c:pt idx="2">
                  <c:v>876</c:v>
                </c:pt>
                <c:pt idx="3">
                  <c:v>418</c:v>
                </c:pt>
                <c:pt idx="4">
                  <c:v>1132</c:v>
                </c:pt>
                <c:pt idx="5">
                  <c:v>108</c:v>
                </c:pt>
                <c:pt idx="6">
                  <c:v>822</c:v>
                </c:pt>
                <c:pt idx="7">
                  <c:v>1733</c:v>
                </c:pt>
                <c:pt idx="8">
                  <c:v>1087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60-4D88-9DA0-C140138C40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846336"/>
        <c:axId val="114852224"/>
      </c:barChart>
      <c:catAx>
        <c:axId val="114846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114852224"/>
        <c:crosses val="autoZero"/>
        <c:auto val="1"/>
        <c:lblAlgn val="ctr"/>
        <c:lblOffset val="100"/>
        <c:noMultiLvlLbl val="0"/>
      </c:catAx>
      <c:valAx>
        <c:axId val="114852224"/>
        <c:scaling>
          <c:orientation val="minMax"/>
        </c:scaling>
        <c:delete val="1"/>
        <c:axPos val="l"/>
        <c:majorGridlines/>
        <c:numFmt formatCode="#,##0" sourceLinked="1"/>
        <c:majorTickMark val="out"/>
        <c:minorTickMark val="none"/>
        <c:tickLblPos val="nextTo"/>
        <c:crossAx val="114846336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92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</c:legendEntry>
      <c:layout>
        <c:manualLayout>
          <c:xMode val="edge"/>
          <c:yMode val="edge"/>
          <c:x val="5.8090013338496622E-2"/>
          <c:y val="4.3489658132356092E-2"/>
          <c:w val="0.44332053267931681"/>
          <c:h val="0.16781013222403804"/>
        </c:manualLayout>
      </c:layout>
      <c:overlay val="1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uk-U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 sz="1200" b="1" i="0" u="none" strike="noStrike" baseline="0">
                <a:solidFill>
                  <a:srgbClr val="000000"/>
                </a:solidFill>
                <a:latin typeface="Calibri"/>
              </a:rPr>
              <a:t>Всього на 1 січня 2017 року - 9;  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 sz="1200" b="1" i="0" u="none" strike="noStrike" baseline="0">
                <a:solidFill>
                  <a:srgbClr val="000000"/>
                </a:solidFill>
                <a:latin typeface="Calibri"/>
              </a:rPr>
              <a:t> на 1 січня 2018 року - 9</a:t>
            </a:r>
          </a:p>
        </c:rich>
      </c:tx>
      <c:layout>
        <c:manualLayout>
          <c:xMode val="edge"/>
          <c:yMode val="edge"/>
          <c:x val="1.8460461673060098E-2"/>
          <c:y val="2.729889533039139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6392352595300717E-2"/>
          <c:y val="2.849712151867026E-2"/>
          <c:w val="0.9644823573777529"/>
          <c:h val="0.691215657924470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'10'!$F$4:$F$5</c:f>
              <c:strCache>
                <c:ptCount val="2"/>
                <c:pt idx="0">
                  <c:v>на 1 січня 2017 року</c:v>
                </c:pt>
                <c:pt idx="1">
                  <c:v>9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'10'!$E$6:$E$14</c:f>
              <c:strCache>
                <c:ptCount val="9"/>
                <c:pt idx="0">
                  <c:v>Законодавці, вищі державні службовці, керівники, менеджери (управителі)</c:v>
                </c:pt>
                <c:pt idx="1">
                  <c:v>Професіонали</c:v>
                </c:pt>
                <c:pt idx="2">
                  <c:v>Фахівці</c:v>
                </c:pt>
                <c:pt idx="3">
                  <c:v>Технічні службовці</c:v>
                </c:pt>
                <c:pt idx="4">
                  <c:v>Працівники сфери торгівлі та послуг</c:v>
                </c:pt>
                <c:pt idx="5">
                  <c:v>Кваліфіковані робітники сільського та лісового господарств, риборозведення та рибальства</c:v>
                </c:pt>
                <c:pt idx="6">
                  <c:v>Кваліфіковані робітники з інструментом</c:v>
                </c:pt>
                <c:pt idx="7">
                  <c:v>Робітники з обслуговування, експлуатації та контролювання за роботою технологічного устаткування, складання устаткування та машин</c:v>
                </c:pt>
                <c:pt idx="8">
                  <c:v>Найпростіші професії </c:v>
                </c:pt>
              </c:strCache>
            </c:strRef>
          </c:cat>
          <c:val>
            <c:numRef>
              <c:f>'10'!$F$6:$F$14</c:f>
              <c:numCache>
                <c:formatCode>#,##0</c:formatCode>
                <c:ptCount val="9"/>
                <c:pt idx="0">
                  <c:v>22</c:v>
                </c:pt>
                <c:pt idx="1">
                  <c:v>9</c:v>
                </c:pt>
                <c:pt idx="2">
                  <c:v>11</c:v>
                </c:pt>
                <c:pt idx="3">
                  <c:v>8</c:v>
                </c:pt>
                <c:pt idx="4">
                  <c:v>5</c:v>
                </c:pt>
                <c:pt idx="5">
                  <c:v>35</c:v>
                </c:pt>
                <c:pt idx="6">
                  <c:v>5</c:v>
                </c:pt>
                <c:pt idx="7">
                  <c:v>11</c:v>
                </c:pt>
                <c:pt idx="8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35-4FF7-9405-4276B3320820}"/>
            </c:ext>
          </c:extLst>
        </c:ser>
        <c:ser>
          <c:idx val="1"/>
          <c:order val="1"/>
          <c:tx>
            <c:strRef>
              <c:f>'10'!$G$4:$G$5</c:f>
              <c:strCache>
                <c:ptCount val="2"/>
                <c:pt idx="0">
                  <c:v>на 1 січня 2018 року</c:v>
                </c:pt>
                <c:pt idx="1">
                  <c:v>9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'10'!$E$6:$E$14</c:f>
              <c:strCache>
                <c:ptCount val="9"/>
                <c:pt idx="0">
                  <c:v>Законодавці, вищі державні службовці, керівники, менеджери (управителі)</c:v>
                </c:pt>
                <c:pt idx="1">
                  <c:v>Професіонали</c:v>
                </c:pt>
                <c:pt idx="2">
                  <c:v>Фахівці</c:v>
                </c:pt>
                <c:pt idx="3">
                  <c:v>Технічні службовці</c:v>
                </c:pt>
                <c:pt idx="4">
                  <c:v>Працівники сфери торгівлі та послуг</c:v>
                </c:pt>
                <c:pt idx="5">
                  <c:v>Кваліфіковані робітники сільського та лісового господарств, риборозведення та рибальства</c:v>
                </c:pt>
                <c:pt idx="6">
                  <c:v>Кваліфіковані робітники з інструментом</c:v>
                </c:pt>
                <c:pt idx="7">
                  <c:v>Робітники з обслуговування, експлуатації та контролювання за роботою технологічного устаткування, складання устаткування та машин</c:v>
                </c:pt>
                <c:pt idx="8">
                  <c:v>Найпростіші професії </c:v>
                </c:pt>
              </c:strCache>
            </c:strRef>
          </c:cat>
          <c:val>
            <c:numRef>
              <c:f>'10'!$G$6:$G$14</c:f>
              <c:numCache>
                <c:formatCode>#,##0</c:formatCode>
                <c:ptCount val="9"/>
                <c:pt idx="0">
                  <c:v>14.588235294117647</c:v>
                </c:pt>
                <c:pt idx="1">
                  <c:v>8.9433962264150946</c:v>
                </c:pt>
                <c:pt idx="2">
                  <c:v>8.4912280701754383</c:v>
                </c:pt>
                <c:pt idx="3">
                  <c:v>7.3880597014925371</c:v>
                </c:pt>
                <c:pt idx="4">
                  <c:v>7.3742331288343559</c:v>
                </c:pt>
                <c:pt idx="5">
                  <c:v>21.555555555555557</c:v>
                </c:pt>
                <c:pt idx="6">
                  <c:v>4.5702127659574465</c:v>
                </c:pt>
                <c:pt idx="7">
                  <c:v>10.260869565217391</c:v>
                </c:pt>
                <c:pt idx="8">
                  <c:v>14.4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35-4FF7-9405-4276B33208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14891776"/>
        <c:axId val="114893568"/>
      </c:barChart>
      <c:catAx>
        <c:axId val="11489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114893568"/>
        <c:crosses val="autoZero"/>
        <c:auto val="1"/>
        <c:lblAlgn val="ctr"/>
        <c:lblOffset val="100"/>
        <c:noMultiLvlLbl val="0"/>
      </c:catAx>
      <c:valAx>
        <c:axId val="11489356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1489177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5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theme="0"/>
  </sheetPr>
  <sheetViews>
    <sheetView zoomScale="95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theme="0"/>
  </sheetPr>
  <sheetViews>
    <sheetView zoomScale="65" workbookViewId="0"/>
  </sheetViews>
  <pageMargins left="0.7" right="0.7" top="0.75" bottom="0.75" header="0.3" footer="0.3"/>
  <pageSetup paperSize="9" orientation="portrait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>
    <tabColor theme="0"/>
  </sheetPr>
  <sheetViews>
    <sheetView zoomScale="61" workbookViewId="0"/>
  </sheetViews>
  <pageMargins left="0.7" right="0.7" top="0.75" bottom="0.75" header="0.3" footer="0.3"/>
  <pageSetup paperSize="9" orientation="portrait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theme="0"/>
  </sheetPr>
  <sheetViews>
    <sheetView zoomScale="92"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theme="0"/>
  </sheetPr>
  <sheetViews>
    <sheetView zoomScale="95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67425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67425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6162675" cy="9210675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6162675" cy="9210675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579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67425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zoomScale="70" zoomScaleNormal="70" zoomScaleSheetLayoutView="70" workbookViewId="0">
      <selection activeCell="F6" sqref="F6"/>
    </sheetView>
  </sheetViews>
  <sheetFormatPr defaultColWidth="8.85546875" defaultRowHeight="12.75"/>
  <cols>
    <col min="1" max="1" width="37.140625" style="61" customWidth="1"/>
    <col min="2" max="2" width="10.7109375" style="61" customWidth="1"/>
    <col min="3" max="3" width="10.42578125" style="61" customWidth="1"/>
    <col min="4" max="4" width="13.7109375" style="61" customWidth="1"/>
    <col min="5" max="5" width="10.5703125" style="61" customWidth="1"/>
    <col min="6" max="6" width="10" style="61" customWidth="1"/>
    <col min="7" max="7" width="12.42578125" style="61" customWidth="1"/>
    <col min="8" max="8" width="39.7109375" style="23" customWidth="1"/>
    <col min="9" max="9" width="8.85546875" style="23"/>
    <col min="10" max="10" width="43" style="23" customWidth="1"/>
    <col min="11" max="16384" width="8.85546875" style="5"/>
  </cols>
  <sheetData>
    <row r="1" spans="1:12" s="1" customFormat="1" ht="20.25">
      <c r="A1" s="192" t="s">
        <v>57</v>
      </c>
      <c r="B1" s="192"/>
      <c r="C1" s="192"/>
      <c r="D1" s="192"/>
      <c r="E1" s="192"/>
      <c r="F1" s="192"/>
      <c r="G1" s="192"/>
      <c r="H1" s="15"/>
      <c r="I1" s="15"/>
      <c r="J1" s="15"/>
    </row>
    <row r="2" spans="1:12" s="1" customFormat="1" ht="19.5" customHeight="1">
      <c r="A2" s="193" t="s">
        <v>8</v>
      </c>
      <c r="B2" s="193"/>
      <c r="C2" s="193"/>
      <c r="D2" s="193"/>
      <c r="E2" s="193"/>
      <c r="F2" s="193"/>
      <c r="G2" s="193"/>
      <c r="H2" s="15"/>
      <c r="I2" s="15"/>
      <c r="J2" s="15"/>
    </row>
    <row r="3" spans="1:12" s="3" customFormat="1" ht="20.25" customHeight="1">
      <c r="A3" s="68"/>
      <c r="B3" s="68"/>
      <c r="C3" s="68"/>
      <c r="D3" s="68"/>
      <c r="E3" s="68"/>
      <c r="F3" s="68"/>
      <c r="G3" s="68"/>
      <c r="H3" s="22"/>
      <c r="I3" s="22"/>
      <c r="J3" s="22"/>
    </row>
    <row r="4" spans="1:12" s="3" customFormat="1" ht="20.25" customHeight="1">
      <c r="A4" s="194"/>
      <c r="B4" s="195" t="s">
        <v>261</v>
      </c>
      <c r="C4" s="196"/>
      <c r="D4" s="197"/>
      <c r="E4" s="198" t="s">
        <v>262</v>
      </c>
      <c r="F4" s="198"/>
      <c r="G4" s="198"/>
      <c r="H4" s="22"/>
      <c r="I4" s="22"/>
      <c r="J4" s="22"/>
    </row>
    <row r="5" spans="1:12" s="3" customFormat="1" ht="50.25" customHeight="1">
      <c r="A5" s="194"/>
      <c r="B5" s="67" t="s">
        <v>31</v>
      </c>
      <c r="C5" s="67" t="s">
        <v>63</v>
      </c>
      <c r="D5" s="69" t="s">
        <v>32</v>
      </c>
      <c r="E5" s="67" t="s">
        <v>31</v>
      </c>
      <c r="F5" s="67" t="s">
        <v>63</v>
      </c>
      <c r="G5" s="69" t="s">
        <v>32</v>
      </c>
    </row>
    <row r="6" spans="1:12" s="8" customFormat="1" ht="34.5" customHeight="1">
      <c r="A6" s="70" t="s">
        <v>33</v>
      </c>
      <c r="B6" s="65">
        <f>SUM(B7:B25)</f>
        <v>24637</v>
      </c>
      <c r="C6" s="65">
        <f>SUM(C7:C25)</f>
        <v>26895</v>
      </c>
      <c r="D6" s="71">
        <f>ROUND(C6/B6*100,1)</f>
        <v>109.2</v>
      </c>
      <c r="E6" s="65">
        <f>SUM(E7:E25)</f>
        <v>2287</v>
      </c>
      <c r="F6" s="65">
        <f>SUM(F7:F25)</f>
        <v>2784</v>
      </c>
      <c r="G6" s="72">
        <f>ROUND(F6/E6*100,1)</f>
        <v>121.7</v>
      </c>
    </row>
    <row r="7" spans="1:12" ht="57" customHeight="1">
      <c r="A7" s="73" t="s">
        <v>10</v>
      </c>
      <c r="B7" s="64">
        <v>4232</v>
      </c>
      <c r="C7" s="64">
        <v>4132</v>
      </c>
      <c r="D7" s="74">
        <f t="shared" ref="D7:D25" si="0">ROUND(C7/B7*100,1)</f>
        <v>97.6</v>
      </c>
      <c r="E7" s="75">
        <v>137</v>
      </c>
      <c r="F7" s="66">
        <v>184</v>
      </c>
      <c r="G7" s="74">
        <f t="shared" ref="G7:G25" si="1">ROUND(F7/E7*100,1)</f>
        <v>134.30000000000001</v>
      </c>
      <c r="H7" s="7"/>
      <c r="I7" s="5"/>
      <c r="J7" s="5"/>
    </row>
    <row r="8" spans="1:12" ht="43.5" customHeight="1">
      <c r="A8" s="73" t="s">
        <v>11</v>
      </c>
      <c r="B8" s="64">
        <v>230</v>
      </c>
      <c r="C8" s="64">
        <v>356</v>
      </c>
      <c r="D8" s="74">
        <f t="shared" si="0"/>
        <v>154.80000000000001</v>
      </c>
      <c r="E8" s="75">
        <v>8</v>
      </c>
      <c r="F8" s="66">
        <v>8</v>
      </c>
      <c r="G8" s="74">
        <f t="shared" si="1"/>
        <v>100</v>
      </c>
      <c r="H8" s="7"/>
      <c r="I8" s="5"/>
      <c r="J8" s="5"/>
    </row>
    <row r="9" spans="1:12" s="9" customFormat="1" ht="25.5" customHeight="1">
      <c r="A9" s="73" t="s">
        <v>12</v>
      </c>
      <c r="B9" s="64">
        <v>4681</v>
      </c>
      <c r="C9" s="64">
        <v>5510</v>
      </c>
      <c r="D9" s="74">
        <f t="shared" si="0"/>
        <v>117.7</v>
      </c>
      <c r="E9" s="75">
        <v>449</v>
      </c>
      <c r="F9" s="66">
        <v>627</v>
      </c>
      <c r="G9" s="74">
        <f t="shared" si="1"/>
        <v>139.6</v>
      </c>
      <c r="H9" s="7"/>
      <c r="J9" s="5"/>
      <c r="K9" s="5"/>
      <c r="L9" s="5"/>
    </row>
    <row r="10" spans="1:12" ht="41.25" customHeight="1">
      <c r="A10" s="73" t="s">
        <v>13</v>
      </c>
      <c r="B10" s="64">
        <v>357</v>
      </c>
      <c r="C10" s="64">
        <v>466</v>
      </c>
      <c r="D10" s="74">
        <f t="shared" si="0"/>
        <v>130.5</v>
      </c>
      <c r="E10" s="75">
        <v>53</v>
      </c>
      <c r="F10" s="66">
        <v>77</v>
      </c>
      <c r="G10" s="74">
        <f t="shared" si="1"/>
        <v>145.30000000000001</v>
      </c>
      <c r="H10" s="7"/>
      <c r="I10" s="10"/>
      <c r="J10" s="5"/>
    </row>
    <row r="11" spans="1:12" ht="37.5" customHeight="1">
      <c r="A11" s="73" t="s">
        <v>14</v>
      </c>
      <c r="B11" s="64">
        <v>256</v>
      </c>
      <c r="C11" s="64">
        <v>285</v>
      </c>
      <c r="D11" s="74">
        <f t="shared" si="0"/>
        <v>111.3</v>
      </c>
      <c r="E11" s="75">
        <v>15</v>
      </c>
      <c r="F11" s="66">
        <v>29</v>
      </c>
      <c r="G11" s="74">
        <f t="shared" si="1"/>
        <v>193.3</v>
      </c>
      <c r="H11" s="7"/>
      <c r="I11" s="5"/>
      <c r="J11" s="5"/>
    </row>
    <row r="12" spans="1:12" ht="25.5" customHeight="1">
      <c r="A12" s="73" t="s">
        <v>15</v>
      </c>
      <c r="B12" s="64">
        <v>1539</v>
      </c>
      <c r="C12" s="64">
        <v>1840</v>
      </c>
      <c r="D12" s="74">
        <f t="shared" si="0"/>
        <v>119.6</v>
      </c>
      <c r="E12" s="75">
        <v>153</v>
      </c>
      <c r="F12" s="66">
        <v>237</v>
      </c>
      <c r="G12" s="74">
        <f t="shared" si="1"/>
        <v>154.9</v>
      </c>
      <c r="H12" s="7"/>
      <c r="I12" s="5"/>
      <c r="J12" s="5"/>
    </row>
    <row r="13" spans="1:12" ht="54" customHeight="1">
      <c r="A13" s="73" t="s">
        <v>16</v>
      </c>
      <c r="B13" s="64">
        <v>5245</v>
      </c>
      <c r="C13" s="64">
        <v>4820</v>
      </c>
      <c r="D13" s="74">
        <f t="shared" si="0"/>
        <v>91.9</v>
      </c>
      <c r="E13" s="75">
        <v>492</v>
      </c>
      <c r="F13" s="66">
        <v>418</v>
      </c>
      <c r="G13" s="74">
        <f t="shared" si="1"/>
        <v>85</v>
      </c>
      <c r="H13" s="7"/>
      <c r="I13" s="5"/>
      <c r="J13" s="5"/>
    </row>
    <row r="14" spans="1:12" ht="35.25" customHeight="1">
      <c r="A14" s="73" t="s">
        <v>17</v>
      </c>
      <c r="B14" s="64">
        <v>1259</v>
      </c>
      <c r="C14" s="64">
        <v>1598</v>
      </c>
      <c r="D14" s="74">
        <f t="shared" si="0"/>
        <v>126.9</v>
      </c>
      <c r="E14" s="75">
        <v>271</v>
      </c>
      <c r="F14" s="66">
        <v>287</v>
      </c>
      <c r="G14" s="74">
        <f t="shared" si="1"/>
        <v>105.9</v>
      </c>
      <c r="H14" s="7"/>
      <c r="I14" s="5"/>
      <c r="J14" s="5"/>
    </row>
    <row r="15" spans="1:12" ht="40.5" customHeight="1">
      <c r="A15" s="73" t="s">
        <v>18</v>
      </c>
      <c r="B15" s="64">
        <v>919</v>
      </c>
      <c r="C15" s="64">
        <v>909</v>
      </c>
      <c r="D15" s="74">
        <f t="shared" si="0"/>
        <v>98.9</v>
      </c>
      <c r="E15" s="75">
        <v>98</v>
      </c>
      <c r="F15" s="66">
        <v>122</v>
      </c>
      <c r="G15" s="74">
        <f t="shared" si="1"/>
        <v>124.5</v>
      </c>
      <c r="H15" s="7"/>
      <c r="I15" s="5"/>
      <c r="J15" s="5"/>
    </row>
    <row r="16" spans="1:12" ht="24" customHeight="1">
      <c r="A16" s="73" t="s">
        <v>19</v>
      </c>
      <c r="B16" s="64">
        <v>206</v>
      </c>
      <c r="C16" s="64">
        <v>410</v>
      </c>
      <c r="D16" s="74">
        <f t="shared" si="0"/>
        <v>199</v>
      </c>
      <c r="E16" s="75">
        <v>10</v>
      </c>
      <c r="F16" s="66">
        <v>17</v>
      </c>
      <c r="G16" s="74">
        <f t="shared" si="1"/>
        <v>170</v>
      </c>
      <c r="H16" s="7"/>
      <c r="I16" s="5"/>
      <c r="J16" s="5"/>
    </row>
    <row r="17" spans="1:10" ht="24" customHeight="1">
      <c r="A17" s="73" t="s">
        <v>20</v>
      </c>
      <c r="B17" s="64">
        <v>87</v>
      </c>
      <c r="C17" s="64">
        <v>122</v>
      </c>
      <c r="D17" s="74">
        <f t="shared" si="0"/>
        <v>140.19999999999999</v>
      </c>
      <c r="E17" s="75">
        <v>22</v>
      </c>
      <c r="F17" s="66">
        <v>42</v>
      </c>
      <c r="G17" s="74">
        <f t="shared" si="1"/>
        <v>190.9</v>
      </c>
      <c r="H17" s="7"/>
      <c r="I17" s="5"/>
      <c r="J17" s="5"/>
    </row>
    <row r="18" spans="1:10" ht="24" customHeight="1">
      <c r="A18" s="73" t="s">
        <v>21</v>
      </c>
      <c r="B18" s="64">
        <v>238</v>
      </c>
      <c r="C18" s="64">
        <v>260</v>
      </c>
      <c r="D18" s="74">
        <f t="shared" si="0"/>
        <v>109.2</v>
      </c>
      <c r="E18" s="75">
        <v>20</v>
      </c>
      <c r="F18" s="66">
        <v>35</v>
      </c>
      <c r="G18" s="74">
        <f t="shared" si="1"/>
        <v>175</v>
      </c>
      <c r="H18" s="7"/>
      <c r="I18" s="5"/>
      <c r="J18" s="5"/>
    </row>
    <row r="19" spans="1:10" ht="38.25" customHeight="1">
      <c r="A19" s="73" t="s">
        <v>22</v>
      </c>
      <c r="B19" s="64">
        <v>280</v>
      </c>
      <c r="C19" s="64">
        <v>336</v>
      </c>
      <c r="D19" s="74">
        <f t="shared" si="0"/>
        <v>120</v>
      </c>
      <c r="E19" s="75">
        <v>35</v>
      </c>
      <c r="F19" s="66">
        <v>33</v>
      </c>
      <c r="G19" s="74">
        <f t="shared" si="1"/>
        <v>94.3</v>
      </c>
      <c r="H19" s="7"/>
      <c r="I19" s="5"/>
      <c r="J19" s="5"/>
    </row>
    <row r="20" spans="1:10" ht="41.25" customHeight="1">
      <c r="A20" s="73" t="s">
        <v>23</v>
      </c>
      <c r="B20" s="64">
        <v>689</v>
      </c>
      <c r="C20" s="64">
        <v>925</v>
      </c>
      <c r="D20" s="74">
        <f t="shared" si="0"/>
        <v>134.30000000000001</v>
      </c>
      <c r="E20" s="75">
        <v>133</v>
      </c>
      <c r="F20" s="66">
        <v>137</v>
      </c>
      <c r="G20" s="74">
        <f t="shared" si="1"/>
        <v>103</v>
      </c>
      <c r="H20" s="7"/>
      <c r="I20" s="5"/>
      <c r="J20" s="5"/>
    </row>
    <row r="21" spans="1:10" ht="42.75" customHeight="1">
      <c r="A21" s="73" t="s">
        <v>24</v>
      </c>
      <c r="B21" s="64">
        <v>1532</v>
      </c>
      <c r="C21" s="64">
        <v>1787</v>
      </c>
      <c r="D21" s="74">
        <f t="shared" si="0"/>
        <v>116.6</v>
      </c>
      <c r="E21" s="75">
        <v>130</v>
      </c>
      <c r="F21" s="66">
        <v>153</v>
      </c>
      <c r="G21" s="74">
        <f t="shared" si="1"/>
        <v>117.7</v>
      </c>
      <c r="H21" s="7"/>
      <c r="I21" s="5"/>
      <c r="J21" s="5"/>
    </row>
    <row r="22" spans="1:10" ht="24" customHeight="1">
      <c r="A22" s="73" t="s">
        <v>25</v>
      </c>
      <c r="B22" s="64">
        <v>1003</v>
      </c>
      <c r="C22" s="64">
        <v>1233</v>
      </c>
      <c r="D22" s="74">
        <f t="shared" si="0"/>
        <v>122.9</v>
      </c>
      <c r="E22" s="75">
        <v>48</v>
      </c>
      <c r="F22" s="66">
        <v>71</v>
      </c>
      <c r="G22" s="74">
        <f t="shared" si="1"/>
        <v>147.9</v>
      </c>
      <c r="H22" s="7"/>
      <c r="I22" s="5"/>
      <c r="J22" s="5"/>
    </row>
    <row r="23" spans="1:10" ht="42.75" customHeight="1">
      <c r="A23" s="73" t="s">
        <v>26</v>
      </c>
      <c r="B23" s="64">
        <v>1292</v>
      </c>
      <c r="C23" s="64">
        <v>1360</v>
      </c>
      <c r="D23" s="74">
        <f t="shared" si="0"/>
        <v>105.3</v>
      </c>
      <c r="E23" s="75">
        <v>126</v>
      </c>
      <c r="F23" s="66">
        <v>206</v>
      </c>
      <c r="G23" s="74">
        <f t="shared" si="1"/>
        <v>163.5</v>
      </c>
      <c r="H23" s="7"/>
      <c r="I23" s="5"/>
      <c r="J23" s="5"/>
    </row>
    <row r="24" spans="1:10" ht="36.75" customHeight="1">
      <c r="A24" s="73" t="s">
        <v>27</v>
      </c>
      <c r="B24" s="64">
        <v>285</v>
      </c>
      <c r="C24" s="64">
        <v>299</v>
      </c>
      <c r="D24" s="74">
        <f t="shared" si="0"/>
        <v>104.9</v>
      </c>
      <c r="E24" s="75">
        <v>47</v>
      </c>
      <c r="F24" s="66">
        <v>59</v>
      </c>
      <c r="G24" s="74">
        <f t="shared" si="1"/>
        <v>125.5</v>
      </c>
      <c r="H24" s="7"/>
      <c r="I24" s="5"/>
      <c r="J24" s="5"/>
    </row>
    <row r="25" spans="1:10" ht="27.75" customHeight="1">
      <c r="A25" s="73" t="s">
        <v>28</v>
      </c>
      <c r="B25" s="64">
        <v>307</v>
      </c>
      <c r="C25" s="64">
        <v>247</v>
      </c>
      <c r="D25" s="74">
        <f t="shared" si="0"/>
        <v>80.5</v>
      </c>
      <c r="E25" s="75">
        <v>40</v>
      </c>
      <c r="F25" s="66">
        <v>42</v>
      </c>
      <c r="G25" s="74">
        <f t="shared" si="1"/>
        <v>105</v>
      </c>
      <c r="H25" s="7"/>
      <c r="I25" s="5"/>
      <c r="J25" s="9"/>
    </row>
    <row r="26" spans="1:10">
      <c r="A26" s="60"/>
      <c r="B26" s="60"/>
      <c r="C26" s="60"/>
      <c r="D26" s="60"/>
      <c r="E26" s="60"/>
      <c r="F26" s="60"/>
      <c r="G26" s="60"/>
      <c r="H26" s="5"/>
      <c r="I26" s="5"/>
      <c r="J26" s="5"/>
    </row>
    <row r="27" spans="1:10">
      <c r="A27" s="60"/>
      <c r="B27" s="60"/>
      <c r="C27" s="60"/>
      <c r="D27" s="60"/>
      <c r="E27" s="60"/>
      <c r="F27" s="60"/>
      <c r="G27" s="60"/>
      <c r="H27" s="5"/>
      <c r="I27" s="5"/>
      <c r="J27" s="5"/>
    </row>
    <row r="28" spans="1:10">
      <c r="A28" s="60"/>
      <c r="B28" s="60"/>
      <c r="C28" s="60"/>
      <c r="D28" s="60"/>
      <c r="E28" s="60"/>
      <c r="F28" s="60"/>
      <c r="G28" s="60"/>
    </row>
  </sheetData>
  <sortState ref="J7:K25">
    <sortCondition ref="K7:K25"/>
  </sortState>
  <mergeCells count="5">
    <mergeCell ref="A1:G1"/>
    <mergeCell ref="A2:G2"/>
    <mergeCell ref="A4:A5"/>
    <mergeCell ref="B4:D4"/>
    <mergeCell ref="E4:G4"/>
  </mergeCells>
  <printOptions horizontalCentered="1"/>
  <pageMargins left="0.19685039370078741" right="0" top="0.70866141732283472" bottom="0.39370078740157483" header="0" footer="0"/>
  <pageSetup paperSize="9" scale="9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20"/>
  <sheetViews>
    <sheetView tabSelected="1" zoomScale="75" zoomScaleNormal="75" zoomScaleSheetLayoutView="70" workbookViewId="0">
      <selection activeCell="F6" sqref="F6"/>
    </sheetView>
  </sheetViews>
  <sheetFormatPr defaultColWidth="8.85546875" defaultRowHeight="12.75"/>
  <cols>
    <col min="1" max="1" width="52.85546875" style="61" customWidth="1"/>
    <col min="2" max="2" width="24" style="61" customWidth="1"/>
    <col min="3" max="3" width="23.42578125" style="61" customWidth="1"/>
    <col min="4" max="4" width="21.5703125" style="61" customWidth="1"/>
    <col min="5" max="5" width="8.85546875" style="17"/>
    <col min="6" max="6" width="10.85546875" style="17" bestFit="1" customWidth="1"/>
    <col min="7" max="7" width="8.85546875" style="17"/>
    <col min="8" max="12" width="8.85546875" style="43"/>
    <col min="13" max="13" width="25.42578125" style="43" customWidth="1"/>
    <col min="14" max="16384" width="8.85546875" style="43"/>
  </cols>
  <sheetData>
    <row r="1" spans="1:17" s="44" customFormat="1" ht="49.5" customHeight="1">
      <c r="A1" s="229" t="s">
        <v>270</v>
      </c>
      <c r="B1" s="229"/>
      <c r="C1" s="229"/>
      <c r="D1" s="229"/>
      <c r="E1" s="15"/>
      <c r="F1" s="15"/>
      <c r="G1" s="15"/>
    </row>
    <row r="2" spans="1:17" s="44" customFormat="1" ht="12.75" customHeight="1">
      <c r="A2" s="54"/>
      <c r="B2" s="54"/>
      <c r="C2" s="54"/>
      <c r="D2" s="54"/>
      <c r="E2" s="15"/>
      <c r="F2" s="15"/>
      <c r="G2" s="15"/>
    </row>
    <row r="3" spans="1:17" s="45" customFormat="1" ht="25.5" customHeight="1">
      <c r="A3" s="194"/>
      <c r="B3" s="230" t="s">
        <v>40</v>
      </c>
      <c r="C3" s="230" t="s">
        <v>41</v>
      </c>
      <c r="D3" s="230" t="s">
        <v>58</v>
      </c>
      <c r="E3" s="16"/>
      <c r="F3" s="16"/>
      <c r="G3" s="16"/>
    </row>
    <row r="4" spans="1:17" s="45" customFormat="1" ht="82.5" customHeight="1">
      <c r="A4" s="194"/>
      <c r="B4" s="230"/>
      <c r="C4" s="230"/>
      <c r="D4" s="230"/>
      <c r="E4" s="16"/>
      <c r="F4" s="16" t="s">
        <v>62</v>
      </c>
      <c r="G4" s="16" t="s">
        <v>61</v>
      </c>
      <c r="I4" s="161" t="s">
        <v>31</v>
      </c>
      <c r="J4" s="161" t="s">
        <v>31</v>
      </c>
      <c r="K4" s="161"/>
      <c r="L4" s="161"/>
      <c r="M4" s="162"/>
      <c r="N4" s="162"/>
      <c r="O4" s="162"/>
      <c r="P4" s="162"/>
    </row>
    <row r="5" spans="1:17" s="52" customFormat="1" ht="34.5" customHeight="1">
      <c r="A5" s="55" t="s">
        <v>33</v>
      </c>
      <c r="B5" s="56">
        <f>SUM(B6:B14)</f>
        <v>2784</v>
      </c>
      <c r="C5" s="56">
        <f>SUM(C6:C14)</f>
        <v>8047</v>
      </c>
      <c r="D5" s="160">
        <f>ROUND(C5/B5,0)</f>
        <v>3</v>
      </c>
      <c r="E5" s="18"/>
      <c r="F5" s="62">
        <v>9</v>
      </c>
      <c r="G5" s="63">
        <v>8.858653846153846</v>
      </c>
      <c r="I5" s="163">
        <v>2372</v>
      </c>
      <c r="J5" s="163">
        <v>8871</v>
      </c>
      <c r="K5" s="164">
        <f>ROUND(J5/I5,0)</f>
        <v>4</v>
      </c>
      <c r="L5" s="163"/>
      <c r="M5" s="165"/>
      <c r="N5" s="161" t="s">
        <v>259</v>
      </c>
      <c r="O5" s="161" t="s">
        <v>260</v>
      </c>
      <c r="P5" s="165"/>
    </row>
    <row r="6" spans="1:17" ht="51" customHeight="1">
      <c r="A6" s="57" t="s">
        <v>35</v>
      </c>
      <c r="B6" s="78">
        <f>'2'!F7</f>
        <v>173</v>
      </c>
      <c r="C6" s="59">
        <f>'8 '!F7</f>
        <v>1047</v>
      </c>
      <c r="D6" s="160">
        <f t="shared" ref="D6:D14" si="0">ROUND(C6/B6,0)</f>
        <v>6</v>
      </c>
      <c r="E6" s="21" t="s">
        <v>35</v>
      </c>
      <c r="F6" s="62">
        <v>22</v>
      </c>
      <c r="G6" s="63">
        <v>14.588235294117647</v>
      </c>
      <c r="I6" s="161">
        <v>170</v>
      </c>
      <c r="J6" s="166">
        <v>1308</v>
      </c>
      <c r="K6" s="164">
        <f t="shared" ref="K6:K14" si="1">ROUND(J6/I6,0)</f>
        <v>8</v>
      </c>
      <c r="L6" s="161"/>
      <c r="M6" s="165" t="s">
        <v>255</v>
      </c>
      <c r="N6" s="164">
        <v>8</v>
      </c>
      <c r="O6" s="175">
        <v>6</v>
      </c>
      <c r="P6" s="167"/>
    </row>
    <row r="7" spans="1:17" ht="35.25" customHeight="1">
      <c r="A7" s="57" t="s">
        <v>3</v>
      </c>
      <c r="B7" s="78">
        <f>'2'!F8</f>
        <v>302</v>
      </c>
      <c r="C7" s="59">
        <f>'8 '!F8</f>
        <v>824</v>
      </c>
      <c r="D7" s="160">
        <f t="shared" si="0"/>
        <v>3</v>
      </c>
      <c r="E7" s="21" t="s">
        <v>3</v>
      </c>
      <c r="F7" s="62">
        <v>9</v>
      </c>
      <c r="G7" s="63">
        <v>8.9433962264150946</v>
      </c>
      <c r="I7" s="161">
        <v>172</v>
      </c>
      <c r="J7" s="166">
        <v>776</v>
      </c>
      <c r="K7" s="164">
        <f t="shared" si="1"/>
        <v>5</v>
      </c>
      <c r="L7" s="161"/>
      <c r="M7" s="167" t="s">
        <v>3</v>
      </c>
      <c r="N7" s="164">
        <v>5</v>
      </c>
      <c r="O7" s="175">
        <v>3</v>
      </c>
      <c r="P7" s="167"/>
    </row>
    <row r="8" spans="1:17" s="48" customFormat="1" ht="25.5" customHeight="1">
      <c r="A8" s="57" t="s">
        <v>2</v>
      </c>
      <c r="B8" s="78">
        <f>'2'!F9</f>
        <v>230</v>
      </c>
      <c r="C8" s="59">
        <f>'8 '!F9</f>
        <v>876</v>
      </c>
      <c r="D8" s="160">
        <f t="shared" si="0"/>
        <v>4</v>
      </c>
      <c r="E8" s="21" t="s">
        <v>2</v>
      </c>
      <c r="F8" s="62">
        <v>11</v>
      </c>
      <c r="G8" s="63">
        <v>8.4912280701754383</v>
      </c>
      <c r="H8" s="43"/>
      <c r="I8" s="163">
        <v>148</v>
      </c>
      <c r="J8" s="166">
        <v>862</v>
      </c>
      <c r="K8" s="164">
        <f t="shared" si="1"/>
        <v>6</v>
      </c>
      <c r="L8" s="163"/>
      <c r="M8" s="167" t="s">
        <v>2</v>
      </c>
      <c r="N8" s="164">
        <v>6</v>
      </c>
      <c r="O8" s="175">
        <v>4</v>
      </c>
      <c r="P8" s="168"/>
    </row>
    <row r="9" spans="1:17" ht="36.75" customHeight="1">
      <c r="A9" s="57" t="s">
        <v>1</v>
      </c>
      <c r="B9" s="78">
        <f>'2'!F10</f>
        <v>104</v>
      </c>
      <c r="C9" s="59">
        <f>'8 '!F10</f>
        <v>418</v>
      </c>
      <c r="D9" s="188">
        <f t="shared" si="0"/>
        <v>4</v>
      </c>
      <c r="E9" s="21" t="s">
        <v>1</v>
      </c>
      <c r="F9" s="62">
        <v>8</v>
      </c>
      <c r="G9" s="63">
        <v>7.3880597014925371</v>
      </c>
      <c r="I9" s="161">
        <v>113</v>
      </c>
      <c r="J9" s="166">
        <v>434</v>
      </c>
      <c r="K9" s="164">
        <f t="shared" si="1"/>
        <v>4</v>
      </c>
      <c r="L9" s="161"/>
      <c r="M9" s="168" t="s">
        <v>1</v>
      </c>
      <c r="N9" s="164">
        <v>4</v>
      </c>
      <c r="O9" s="175">
        <v>5</v>
      </c>
      <c r="P9" s="167"/>
    </row>
    <row r="10" spans="1:17" ht="28.5" customHeight="1">
      <c r="A10" s="57" t="s">
        <v>5</v>
      </c>
      <c r="B10" s="78">
        <f>'2'!F11</f>
        <v>435</v>
      </c>
      <c r="C10" s="59">
        <f>'8 '!F11</f>
        <v>1132</v>
      </c>
      <c r="D10" s="160">
        <f t="shared" si="0"/>
        <v>3</v>
      </c>
      <c r="E10" s="21" t="s">
        <v>5</v>
      </c>
      <c r="F10" s="62">
        <v>5</v>
      </c>
      <c r="G10" s="63">
        <v>7.3742331288343559</v>
      </c>
      <c r="I10" s="161">
        <v>490</v>
      </c>
      <c r="J10" s="166">
        <v>1158</v>
      </c>
      <c r="K10" s="164">
        <f t="shared" si="1"/>
        <v>2</v>
      </c>
      <c r="L10" s="161"/>
      <c r="M10" s="167" t="s">
        <v>5</v>
      </c>
      <c r="N10" s="164">
        <v>2</v>
      </c>
      <c r="O10" s="175">
        <v>3</v>
      </c>
      <c r="P10" s="167"/>
    </row>
    <row r="11" spans="1:17" ht="59.25" customHeight="1">
      <c r="A11" s="57" t="s">
        <v>30</v>
      </c>
      <c r="B11" s="78">
        <f>'2'!F12</f>
        <v>44</v>
      </c>
      <c r="C11" s="59">
        <f>'8 '!F12</f>
        <v>108</v>
      </c>
      <c r="D11" s="160">
        <f t="shared" si="0"/>
        <v>2</v>
      </c>
      <c r="E11" s="21" t="s">
        <v>30</v>
      </c>
      <c r="F11" s="62">
        <v>35</v>
      </c>
      <c r="G11" s="63">
        <v>21.555555555555557</v>
      </c>
      <c r="I11" s="161">
        <v>14</v>
      </c>
      <c r="J11" s="166">
        <v>136</v>
      </c>
      <c r="K11" s="164">
        <f t="shared" si="1"/>
        <v>10</v>
      </c>
      <c r="L11" s="161"/>
      <c r="M11" s="167" t="s">
        <v>258</v>
      </c>
      <c r="N11" s="164">
        <v>10</v>
      </c>
      <c r="O11" s="175">
        <v>3</v>
      </c>
      <c r="P11" s="167"/>
    </row>
    <row r="12" spans="1:17" ht="33.75" customHeight="1">
      <c r="A12" s="57" t="s">
        <v>6</v>
      </c>
      <c r="B12" s="78">
        <f>'2'!F13</f>
        <v>647</v>
      </c>
      <c r="C12" s="59">
        <f>'8 '!F13</f>
        <v>822</v>
      </c>
      <c r="D12" s="160">
        <f t="shared" si="0"/>
        <v>1</v>
      </c>
      <c r="E12" s="21" t="s">
        <v>6</v>
      </c>
      <c r="F12" s="62">
        <v>5</v>
      </c>
      <c r="G12" s="63">
        <v>4.5702127659574465</v>
      </c>
      <c r="I12" s="161">
        <v>590</v>
      </c>
      <c r="J12" s="166">
        <v>937</v>
      </c>
      <c r="K12" s="164">
        <f t="shared" si="1"/>
        <v>2</v>
      </c>
      <c r="L12" s="161"/>
      <c r="M12" s="167" t="s">
        <v>6</v>
      </c>
      <c r="N12" s="164">
        <v>2</v>
      </c>
      <c r="O12" s="175">
        <v>1</v>
      </c>
      <c r="P12" s="167"/>
      <c r="Q12" s="53"/>
    </row>
    <row r="13" spans="1:17" ht="75" customHeight="1">
      <c r="A13" s="57" t="s">
        <v>7</v>
      </c>
      <c r="B13" s="78">
        <f>'2'!F14</f>
        <v>537</v>
      </c>
      <c r="C13" s="59">
        <f>'8 '!F14</f>
        <v>1733</v>
      </c>
      <c r="D13" s="160">
        <f t="shared" si="0"/>
        <v>3</v>
      </c>
      <c r="E13" s="21" t="s">
        <v>7</v>
      </c>
      <c r="F13" s="62">
        <v>11</v>
      </c>
      <c r="G13" s="63">
        <v>10.260869565217391</v>
      </c>
      <c r="I13" s="161">
        <v>370</v>
      </c>
      <c r="J13" s="166">
        <v>1841</v>
      </c>
      <c r="K13" s="164">
        <f t="shared" si="1"/>
        <v>5</v>
      </c>
      <c r="L13" s="161"/>
      <c r="M13" s="167" t="s">
        <v>257</v>
      </c>
      <c r="N13" s="164">
        <v>5</v>
      </c>
      <c r="O13" s="175">
        <v>3</v>
      </c>
      <c r="P13" s="167"/>
      <c r="Q13" s="53"/>
    </row>
    <row r="14" spans="1:17" ht="40.5" customHeight="1">
      <c r="A14" s="57" t="s">
        <v>36</v>
      </c>
      <c r="B14" s="78">
        <f>'2'!F15</f>
        <v>312</v>
      </c>
      <c r="C14" s="59">
        <f>'8 '!F15</f>
        <v>1087</v>
      </c>
      <c r="D14" s="160">
        <f t="shared" si="0"/>
        <v>3</v>
      </c>
      <c r="E14" s="21" t="s">
        <v>36</v>
      </c>
      <c r="F14" s="62">
        <v>19</v>
      </c>
      <c r="G14" s="63">
        <v>14.4</v>
      </c>
      <c r="I14" s="161">
        <v>305</v>
      </c>
      <c r="J14" s="166">
        <v>1419</v>
      </c>
      <c r="K14" s="164">
        <f t="shared" si="1"/>
        <v>5</v>
      </c>
      <c r="L14" s="161"/>
      <c r="M14" s="167" t="s">
        <v>36</v>
      </c>
      <c r="N14" s="164">
        <v>5</v>
      </c>
      <c r="O14" s="175">
        <v>4</v>
      </c>
      <c r="P14" s="167"/>
      <c r="Q14" s="53"/>
    </row>
    <row r="15" spans="1:17">
      <c r="A15" s="60"/>
      <c r="B15" s="60"/>
      <c r="C15" s="60"/>
      <c r="Q15" s="53"/>
    </row>
    <row r="16" spans="1:17">
      <c r="A16" s="60"/>
      <c r="B16" s="60"/>
      <c r="C16" s="60"/>
      <c r="Q16" s="53"/>
    </row>
    <row r="17" spans="17:17">
      <c r="Q17" s="53"/>
    </row>
    <row r="18" spans="17:17">
      <c r="Q18" s="53"/>
    </row>
    <row r="19" spans="17:17">
      <c r="Q19" s="53"/>
    </row>
    <row r="20" spans="17:17">
      <c r="Q20" s="53"/>
    </row>
  </sheetData>
  <mergeCells count="5">
    <mergeCell ref="A1:D1"/>
    <mergeCell ref="A3:A4"/>
    <mergeCell ref="B3:B4"/>
    <mergeCell ref="C3:C4"/>
    <mergeCell ref="D3:D4"/>
  </mergeCells>
  <printOptions horizontalCentered="1"/>
  <pageMargins left="0.78740157480314965" right="0" top="0.51181102362204722" bottom="0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zoomScale="75" zoomScaleNormal="75" zoomScaleSheetLayoutView="70" workbookViewId="0">
      <selection activeCell="C6" sqref="C6"/>
    </sheetView>
  </sheetViews>
  <sheetFormatPr defaultColWidth="8.85546875" defaultRowHeight="12.75"/>
  <cols>
    <col min="1" max="1" width="52.85546875" style="61" customWidth="1"/>
    <col min="2" max="2" width="12.85546875" style="61" customWidth="1"/>
    <col min="3" max="3" width="12.5703125" style="61" customWidth="1"/>
    <col min="4" max="4" width="14" style="61" customWidth="1"/>
    <col min="5" max="5" width="10.7109375" style="61" customWidth="1"/>
    <col min="6" max="6" width="11.85546875" style="61" customWidth="1"/>
    <col min="7" max="7" width="14.5703125" style="61" customWidth="1"/>
    <col min="8" max="8" width="25.85546875" style="17" customWidth="1"/>
    <col min="9" max="9" width="46.140625" style="5" customWidth="1"/>
    <col min="10" max="16384" width="8.85546875" style="5"/>
  </cols>
  <sheetData>
    <row r="1" spans="1:18" s="1" customFormat="1" ht="25.5" customHeight="1">
      <c r="A1" s="199" t="s">
        <v>57</v>
      </c>
      <c r="B1" s="199"/>
      <c r="C1" s="199"/>
      <c r="D1" s="199"/>
      <c r="E1" s="199"/>
      <c r="F1" s="199"/>
      <c r="G1" s="199"/>
      <c r="H1" s="15"/>
    </row>
    <row r="2" spans="1:18" s="1" customFormat="1" ht="19.5" customHeight="1">
      <c r="A2" s="200" t="s">
        <v>34</v>
      </c>
      <c r="B2" s="200"/>
      <c r="C2" s="200"/>
      <c r="D2" s="200"/>
      <c r="E2" s="200"/>
      <c r="F2" s="200"/>
      <c r="G2" s="200"/>
      <c r="H2" s="15"/>
    </row>
    <row r="3" spans="1:18" s="3" customFormat="1" ht="20.25" customHeight="1">
      <c r="A3" s="68"/>
      <c r="B3" s="68"/>
      <c r="C3" s="68"/>
      <c r="D3" s="68"/>
      <c r="E3" s="68"/>
      <c r="F3" s="68"/>
      <c r="G3" s="79"/>
      <c r="H3" s="16"/>
    </row>
    <row r="4" spans="1:18" s="3" customFormat="1" ht="25.5" customHeight="1">
      <c r="A4" s="194"/>
      <c r="B4" s="198" t="s">
        <v>261</v>
      </c>
      <c r="C4" s="198"/>
      <c r="D4" s="198"/>
      <c r="E4" s="198" t="s">
        <v>262</v>
      </c>
      <c r="F4" s="198"/>
      <c r="G4" s="198"/>
      <c r="H4" s="16"/>
    </row>
    <row r="5" spans="1:18" s="3" customFormat="1" ht="60.75" customHeight="1">
      <c r="A5" s="194"/>
      <c r="B5" s="80" t="s">
        <v>31</v>
      </c>
      <c r="C5" s="80" t="s">
        <v>63</v>
      </c>
      <c r="D5" s="67" t="s">
        <v>32</v>
      </c>
      <c r="E5" s="80" t="s">
        <v>31</v>
      </c>
      <c r="F5" s="80" t="s">
        <v>63</v>
      </c>
      <c r="G5" s="69" t="s">
        <v>32</v>
      </c>
      <c r="H5" s="16"/>
    </row>
    <row r="6" spans="1:18" s="31" customFormat="1" ht="34.5" customHeight="1">
      <c r="A6" s="81" t="s">
        <v>33</v>
      </c>
      <c r="B6" s="56">
        <f>SUM(B7:B15)</f>
        <v>24637</v>
      </c>
      <c r="C6" s="56">
        <f>SUM(C7:C15)</f>
        <v>26895</v>
      </c>
      <c r="D6" s="82">
        <f>ROUND(C6/B6*100,1)</f>
        <v>109.2</v>
      </c>
      <c r="E6" s="56">
        <f>SUM(E7:E15)</f>
        <v>2287</v>
      </c>
      <c r="F6" s="56">
        <f>SUM(F7:F15)</f>
        <v>2784</v>
      </c>
      <c r="G6" s="77">
        <f>ROUND(F6/E6*100,1)</f>
        <v>121.7</v>
      </c>
      <c r="H6" s="185"/>
      <c r="I6" s="186"/>
      <c r="J6" s="186"/>
      <c r="K6" s="186"/>
      <c r="L6" s="186"/>
      <c r="M6" s="186"/>
      <c r="N6" s="169"/>
    </row>
    <row r="7" spans="1:18" ht="57.75" customHeight="1">
      <c r="A7" s="57" t="s">
        <v>35</v>
      </c>
      <c r="B7" s="58">
        <v>1913</v>
      </c>
      <c r="C7" s="78">
        <v>2059</v>
      </c>
      <c r="D7" s="82">
        <f t="shared" ref="D7:D15" si="0">ROUND(C7/B7*100,1)</f>
        <v>107.6</v>
      </c>
      <c r="E7" s="76">
        <v>142</v>
      </c>
      <c r="F7" s="76">
        <v>173</v>
      </c>
      <c r="G7" s="77">
        <f t="shared" ref="G7:G15" si="1">ROUND(F7/E7*100,1)</f>
        <v>121.8</v>
      </c>
      <c r="H7" s="21"/>
      <c r="I7" s="170" t="s">
        <v>256</v>
      </c>
      <c r="J7" s="171">
        <v>1.3</v>
      </c>
      <c r="K7" s="172">
        <v>1833</v>
      </c>
      <c r="L7" s="167">
        <f>K7/23784*100</f>
        <v>7.7068617558022208</v>
      </c>
      <c r="M7" s="167"/>
      <c r="N7" s="167"/>
    </row>
    <row r="8" spans="1:18" ht="35.25" customHeight="1">
      <c r="A8" s="57" t="s">
        <v>3</v>
      </c>
      <c r="B8" s="58">
        <v>1890</v>
      </c>
      <c r="C8" s="78">
        <v>2366</v>
      </c>
      <c r="D8" s="82">
        <f t="shared" si="0"/>
        <v>125.2</v>
      </c>
      <c r="E8" s="58">
        <v>196</v>
      </c>
      <c r="F8" s="76">
        <v>302</v>
      </c>
      <c r="G8" s="77">
        <f t="shared" si="1"/>
        <v>154.1</v>
      </c>
      <c r="H8" s="21"/>
      <c r="I8" s="170" t="s">
        <v>1</v>
      </c>
      <c r="J8" s="171">
        <v>4</v>
      </c>
      <c r="K8" s="172">
        <v>2073</v>
      </c>
      <c r="L8" s="167">
        <f t="shared" ref="L8:L15" si="2">K8/23784*100</f>
        <v>8.715943491422804</v>
      </c>
      <c r="M8" s="167"/>
      <c r="N8" s="167"/>
    </row>
    <row r="9" spans="1:18" s="9" customFormat="1" ht="25.5" customHeight="1">
      <c r="A9" s="57" t="s">
        <v>2</v>
      </c>
      <c r="B9" s="58">
        <v>1998</v>
      </c>
      <c r="C9" s="78">
        <v>2294</v>
      </c>
      <c r="D9" s="82">
        <f t="shared" si="0"/>
        <v>114.8</v>
      </c>
      <c r="E9" s="58">
        <v>204</v>
      </c>
      <c r="F9" s="76">
        <v>230</v>
      </c>
      <c r="G9" s="77">
        <f t="shared" si="1"/>
        <v>112.7</v>
      </c>
      <c r="H9" s="21"/>
      <c r="I9" s="170" t="s">
        <v>255</v>
      </c>
      <c r="J9" s="171">
        <v>7.7</v>
      </c>
      <c r="K9" s="172">
        <v>1990</v>
      </c>
      <c r="L9" s="167">
        <f t="shared" si="2"/>
        <v>8.3669693911873519</v>
      </c>
      <c r="M9" s="168"/>
      <c r="N9" s="168"/>
    </row>
    <row r="10" spans="1:18" ht="36.75" customHeight="1">
      <c r="A10" s="57" t="s">
        <v>1</v>
      </c>
      <c r="B10" s="58">
        <v>965</v>
      </c>
      <c r="C10" s="78">
        <v>1069</v>
      </c>
      <c r="D10" s="82">
        <f t="shared" si="0"/>
        <v>110.8</v>
      </c>
      <c r="E10" s="58">
        <v>94</v>
      </c>
      <c r="F10" s="76">
        <v>104</v>
      </c>
      <c r="G10" s="77">
        <f t="shared" si="1"/>
        <v>110.6</v>
      </c>
      <c r="H10" s="21"/>
      <c r="I10" s="170" t="s">
        <v>2</v>
      </c>
      <c r="J10" s="171">
        <v>8.4</v>
      </c>
      <c r="K10" s="172">
        <v>953</v>
      </c>
      <c r="L10" s="167">
        <f t="shared" si="2"/>
        <v>4.0068953918600743</v>
      </c>
      <c r="M10" s="167"/>
      <c r="N10" s="167"/>
    </row>
    <row r="11" spans="1:18" ht="35.25" customHeight="1">
      <c r="A11" s="57" t="s">
        <v>5</v>
      </c>
      <c r="B11" s="58">
        <v>4732</v>
      </c>
      <c r="C11" s="78">
        <v>4025</v>
      </c>
      <c r="D11" s="82">
        <f t="shared" si="0"/>
        <v>85.1</v>
      </c>
      <c r="E11" s="58">
        <v>433</v>
      </c>
      <c r="F11" s="76">
        <v>435</v>
      </c>
      <c r="G11" s="77">
        <f t="shared" si="1"/>
        <v>100.5</v>
      </c>
      <c r="H11" s="21"/>
      <c r="I11" s="170" t="s">
        <v>3</v>
      </c>
      <c r="J11" s="171">
        <v>8.6999999999999993</v>
      </c>
      <c r="K11" s="172">
        <v>3606</v>
      </c>
      <c r="L11" s="167">
        <f t="shared" si="2"/>
        <v>15.161453077699294</v>
      </c>
      <c r="M11" s="167"/>
      <c r="N11" s="167"/>
    </row>
    <row r="12" spans="1:18" ht="59.25" customHeight="1">
      <c r="A12" s="57" t="s">
        <v>30</v>
      </c>
      <c r="B12" s="58">
        <v>386</v>
      </c>
      <c r="C12" s="78">
        <v>352</v>
      </c>
      <c r="D12" s="82">
        <f t="shared" si="0"/>
        <v>91.2</v>
      </c>
      <c r="E12" s="58">
        <v>18</v>
      </c>
      <c r="F12" s="76">
        <v>44</v>
      </c>
      <c r="G12" s="77">
        <f t="shared" si="1"/>
        <v>244.4</v>
      </c>
      <c r="H12" s="21"/>
      <c r="I12" s="170" t="s">
        <v>5</v>
      </c>
      <c r="J12" s="171">
        <v>15.2</v>
      </c>
      <c r="K12" s="172">
        <v>321</v>
      </c>
      <c r="L12" s="167">
        <f t="shared" si="2"/>
        <v>1.3496468213925328</v>
      </c>
      <c r="M12" s="167"/>
      <c r="N12" s="167"/>
    </row>
    <row r="13" spans="1:18" ht="38.25" customHeight="1">
      <c r="A13" s="57" t="s">
        <v>6</v>
      </c>
      <c r="B13" s="58">
        <v>3705</v>
      </c>
      <c r="C13" s="78">
        <v>4990</v>
      </c>
      <c r="D13" s="82">
        <f t="shared" si="0"/>
        <v>134.69999999999999</v>
      </c>
      <c r="E13" s="58">
        <v>582</v>
      </c>
      <c r="F13" s="76">
        <v>647</v>
      </c>
      <c r="G13" s="77">
        <f t="shared" si="1"/>
        <v>111.2</v>
      </c>
      <c r="H13" s="21"/>
      <c r="I13" s="170" t="s">
        <v>36</v>
      </c>
      <c r="J13" s="171">
        <v>15.9</v>
      </c>
      <c r="K13" s="172">
        <v>4422</v>
      </c>
      <c r="L13" s="167">
        <f t="shared" si="2"/>
        <v>18.592330978809283</v>
      </c>
      <c r="M13" s="167"/>
      <c r="N13" s="167"/>
      <c r="R13" s="7"/>
    </row>
    <row r="14" spans="1:18" ht="75" customHeight="1">
      <c r="A14" s="57" t="s">
        <v>7</v>
      </c>
      <c r="B14" s="58">
        <v>4842</v>
      </c>
      <c r="C14" s="78">
        <v>5387</v>
      </c>
      <c r="D14" s="82">
        <f t="shared" si="0"/>
        <v>111.3</v>
      </c>
      <c r="E14" s="58">
        <v>362</v>
      </c>
      <c r="F14" s="76">
        <v>537</v>
      </c>
      <c r="G14" s="77">
        <f t="shared" si="1"/>
        <v>148.30000000000001</v>
      </c>
      <c r="H14" s="21"/>
      <c r="I14" s="170" t="s">
        <v>6</v>
      </c>
      <c r="J14" s="171">
        <v>18.600000000000001</v>
      </c>
      <c r="K14" s="172">
        <v>4814</v>
      </c>
      <c r="L14" s="167">
        <f t="shared" si="2"/>
        <v>20.240497813656237</v>
      </c>
      <c r="M14" s="167"/>
      <c r="N14" s="167"/>
      <c r="R14" s="7"/>
    </row>
    <row r="15" spans="1:18" ht="43.5" customHeight="1">
      <c r="A15" s="57" t="s">
        <v>36</v>
      </c>
      <c r="B15" s="58">
        <v>4206</v>
      </c>
      <c r="C15" s="78">
        <v>4353</v>
      </c>
      <c r="D15" s="82">
        <f t="shared" si="0"/>
        <v>103.5</v>
      </c>
      <c r="E15" s="58">
        <v>256</v>
      </c>
      <c r="F15" s="76">
        <v>312</v>
      </c>
      <c r="G15" s="77">
        <f t="shared" si="1"/>
        <v>121.9</v>
      </c>
      <c r="H15" s="21"/>
      <c r="I15" s="170" t="s">
        <v>257</v>
      </c>
      <c r="J15" s="171">
        <v>20.2</v>
      </c>
      <c r="K15" s="172">
        <v>3772</v>
      </c>
      <c r="L15" s="167">
        <f t="shared" si="2"/>
        <v>15.859401278170198</v>
      </c>
      <c r="M15" s="167"/>
      <c r="N15" s="167"/>
      <c r="R15" s="7"/>
    </row>
    <row r="16" spans="1:18">
      <c r="A16" s="60"/>
      <c r="B16" s="60"/>
      <c r="C16" s="60"/>
      <c r="D16" s="60"/>
      <c r="E16" s="60"/>
      <c r="F16" s="60"/>
      <c r="I16" s="167"/>
      <c r="J16" s="167"/>
      <c r="K16" s="167"/>
      <c r="L16" s="167"/>
      <c r="M16" s="167"/>
      <c r="N16" s="167"/>
      <c r="R16" s="7"/>
    </row>
    <row r="17" spans="1:18">
      <c r="A17" s="60"/>
      <c r="B17" s="60"/>
      <c r="C17" s="60"/>
      <c r="D17" s="60"/>
      <c r="E17" s="60"/>
      <c r="F17" s="60"/>
      <c r="I17" s="167"/>
      <c r="J17" s="167"/>
      <c r="K17" s="167"/>
      <c r="L17" s="167"/>
      <c r="M17" s="167"/>
      <c r="N17" s="167"/>
      <c r="R17" s="7"/>
    </row>
    <row r="18" spans="1:18">
      <c r="R18" s="7"/>
    </row>
    <row r="19" spans="1:18">
      <c r="R19" s="7"/>
    </row>
    <row r="20" spans="1:18">
      <c r="R20" s="7"/>
    </row>
    <row r="21" spans="1:18">
      <c r="R21" s="7"/>
    </row>
  </sheetData>
  <sortState ref="I7:J15">
    <sortCondition ref="J7:J15"/>
  </sortState>
  <mergeCells count="5">
    <mergeCell ref="A1:G1"/>
    <mergeCell ref="A2:G2"/>
    <mergeCell ref="A4:A5"/>
    <mergeCell ref="B4:D4"/>
    <mergeCell ref="E4:G4"/>
  </mergeCells>
  <printOptions horizontalCentered="1"/>
  <pageMargins left="0.78740157480314965" right="0" top="0.51181102362204722" bottom="0" header="0" footer="0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56"/>
  <sheetViews>
    <sheetView zoomScaleNormal="100" zoomScaleSheetLayoutView="100" workbookViewId="0">
      <selection activeCell="F3" sqref="F3:G3"/>
    </sheetView>
  </sheetViews>
  <sheetFormatPr defaultRowHeight="15.75"/>
  <cols>
    <col min="1" max="1" width="3.140625" style="34" customWidth="1"/>
    <col min="2" max="2" width="46" style="36" customWidth="1"/>
    <col min="3" max="3" width="10" style="35" customWidth="1"/>
    <col min="4" max="4" width="13" style="35" customWidth="1"/>
    <col min="5" max="5" width="12.42578125" style="35" customWidth="1"/>
    <col min="6" max="6" width="16.42578125" style="37" customWidth="1"/>
    <col min="7" max="7" width="14.7109375" style="35" customWidth="1"/>
    <col min="8" max="16384" width="9.140625" style="35"/>
  </cols>
  <sheetData>
    <row r="1" spans="1:7" s="33" customFormat="1" ht="43.5" customHeight="1">
      <c r="A1" s="32"/>
      <c r="B1" s="202" t="s">
        <v>265</v>
      </c>
      <c r="C1" s="202"/>
      <c r="D1" s="202"/>
      <c r="E1" s="202"/>
      <c r="F1" s="202"/>
      <c r="G1" s="202"/>
    </row>
    <row r="2" spans="1:7" s="33" customFormat="1" ht="20.25" customHeight="1">
      <c r="A2" s="32"/>
      <c r="B2" s="203" t="s">
        <v>43</v>
      </c>
      <c r="C2" s="203"/>
      <c r="D2" s="203"/>
      <c r="E2" s="203"/>
      <c r="F2" s="203"/>
      <c r="G2" s="203"/>
    </row>
    <row r="3" spans="1:7" s="34" customFormat="1" ht="23.25" customHeight="1">
      <c r="A3" s="204"/>
      <c r="B3" s="205" t="s">
        <v>44</v>
      </c>
      <c r="C3" s="201" t="s">
        <v>190</v>
      </c>
      <c r="D3" s="201" t="s">
        <v>191</v>
      </c>
      <c r="E3" s="201" t="s">
        <v>45</v>
      </c>
      <c r="F3" s="206" t="s">
        <v>303</v>
      </c>
      <c r="G3" s="206"/>
    </row>
    <row r="4" spans="1:7" s="34" customFormat="1" ht="18.75" customHeight="1">
      <c r="A4" s="204"/>
      <c r="B4" s="205"/>
      <c r="C4" s="201"/>
      <c r="D4" s="201"/>
      <c r="E4" s="201"/>
      <c r="F4" s="201" t="s">
        <v>190</v>
      </c>
      <c r="G4" s="201" t="s">
        <v>191</v>
      </c>
    </row>
    <row r="5" spans="1:7" s="34" customFormat="1" ht="44.25" customHeight="1">
      <c r="A5" s="204"/>
      <c r="B5" s="205"/>
      <c r="C5" s="201"/>
      <c r="D5" s="201"/>
      <c r="E5" s="201"/>
      <c r="F5" s="201"/>
      <c r="G5" s="201"/>
    </row>
    <row r="6" spans="1:7" ht="13.5" customHeight="1">
      <c r="A6" s="107" t="s">
        <v>46</v>
      </c>
      <c r="B6" s="108" t="s">
        <v>0</v>
      </c>
      <c r="C6" s="109">
        <v>1</v>
      </c>
      <c r="D6" s="109">
        <v>2</v>
      </c>
      <c r="E6" s="109">
        <v>3</v>
      </c>
      <c r="F6" s="109">
        <v>4</v>
      </c>
      <c r="G6" s="109">
        <v>5</v>
      </c>
    </row>
    <row r="7" spans="1:7" s="115" customFormat="1" ht="15.95" customHeight="1">
      <c r="A7" s="111">
        <v>1</v>
      </c>
      <c r="B7" s="112" t="s">
        <v>70</v>
      </c>
      <c r="C7" s="113">
        <v>2000</v>
      </c>
      <c r="D7" s="113">
        <v>1456</v>
      </c>
      <c r="E7" s="113">
        <f>C7-D7</f>
        <v>544</v>
      </c>
      <c r="F7" s="114">
        <v>111</v>
      </c>
      <c r="G7" s="111">
        <v>378</v>
      </c>
    </row>
    <row r="8" spans="1:7" s="115" customFormat="1" ht="15.95" customHeight="1">
      <c r="A8" s="111">
        <v>2</v>
      </c>
      <c r="B8" s="112" t="s">
        <v>69</v>
      </c>
      <c r="C8" s="113">
        <v>1789</v>
      </c>
      <c r="D8" s="113">
        <v>713</v>
      </c>
      <c r="E8" s="113">
        <f t="shared" ref="E8:E56" si="0">C8-D8</f>
        <v>1076</v>
      </c>
      <c r="F8" s="114">
        <v>121</v>
      </c>
      <c r="G8" s="111">
        <v>181</v>
      </c>
    </row>
    <row r="9" spans="1:7" s="115" customFormat="1" ht="15.95" customHeight="1">
      <c r="A9" s="111">
        <v>3</v>
      </c>
      <c r="B9" s="112" t="s">
        <v>71</v>
      </c>
      <c r="C9" s="113">
        <v>1024</v>
      </c>
      <c r="D9" s="113">
        <v>562</v>
      </c>
      <c r="E9" s="113">
        <f t="shared" si="0"/>
        <v>462</v>
      </c>
      <c r="F9" s="114">
        <v>104</v>
      </c>
      <c r="G9" s="111">
        <v>247</v>
      </c>
    </row>
    <row r="10" spans="1:7" s="115" customFormat="1" ht="15.95" customHeight="1">
      <c r="A10" s="111">
        <v>4</v>
      </c>
      <c r="B10" s="112" t="s">
        <v>90</v>
      </c>
      <c r="C10" s="113">
        <v>642</v>
      </c>
      <c r="D10" s="113">
        <v>69</v>
      </c>
      <c r="E10" s="113">
        <f t="shared" si="0"/>
        <v>573</v>
      </c>
      <c r="F10" s="114">
        <v>27</v>
      </c>
      <c r="G10" s="111">
        <v>27</v>
      </c>
    </row>
    <row r="11" spans="1:7" s="115" customFormat="1" ht="15.95" customHeight="1">
      <c r="A11" s="111">
        <v>5</v>
      </c>
      <c r="B11" s="112" t="s">
        <v>75</v>
      </c>
      <c r="C11" s="113">
        <v>642</v>
      </c>
      <c r="D11" s="113">
        <v>159</v>
      </c>
      <c r="E11" s="113">
        <f t="shared" si="0"/>
        <v>483</v>
      </c>
      <c r="F11" s="114">
        <v>19</v>
      </c>
      <c r="G11" s="111">
        <v>27</v>
      </c>
    </row>
    <row r="12" spans="1:7" s="115" customFormat="1" ht="15.95" customHeight="1">
      <c r="A12" s="111">
        <v>6</v>
      </c>
      <c r="B12" s="116" t="s">
        <v>74</v>
      </c>
      <c r="C12" s="113">
        <v>569</v>
      </c>
      <c r="D12" s="113">
        <v>734</v>
      </c>
      <c r="E12" s="113">
        <f t="shared" si="0"/>
        <v>-165</v>
      </c>
      <c r="F12" s="114">
        <v>36</v>
      </c>
      <c r="G12" s="111">
        <v>69</v>
      </c>
    </row>
    <row r="13" spans="1:7" s="115" customFormat="1" ht="15.95" customHeight="1">
      <c r="A13" s="111">
        <v>7</v>
      </c>
      <c r="B13" s="116" t="s">
        <v>72</v>
      </c>
      <c r="C13" s="113">
        <v>514</v>
      </c>
      <c r="D13" s="113">
        <v>458</v>
      </c>
      <c r="E13" s="113">
        <f t="shared" si="0"/>
        <v>56</v>
      </c>
      <c r="F13" s="114">
        <v>38</v>
      </c>
      <c r="G13" s="111">
        <v>205</v>
      </c>
    </row>
    <row r="14" spans="1:7" s="115" customFormat="1" ht="15.95" customHeight="1">
      <c r="A14" s="111">
        <v>8</v>
      </c>
      <c r="B14" s="116" t="s">
        <v>77</v>
      </c>
      <c r="C14" s="113">
        <v>489</v>
      </c>
      <c r="D14" s="113">
        <v>382</v>
      </c>
      <c r="E14" s="113">
        <f t="shared" si="0"/>
        <v>107</v>
      </c>
      <c r="F14" s="114">
        <v>31</v>
      </c>
      <c r="G14" s="111">
        <v>170</v>
      </c>
    </row>
    <row r="15" spans="1:7" s="115" customFormat="1" ht="15.95" customHeight="1">
      <c r="A15" s="111">
        <v>9</v>
      </c>
      <c r="B15" s="116" t="s">
        <v>73</v>
      </c>
      <c r="C15" s="113">
        <v>467</v>
      </c>
      <c r="D15" s="113">
        <v>256</v>
      </c>
      <c r="E15" s="113">
        <f t="shared" si="0"/>
        <v>211</v>
      </c>
      <c r="F15" s="114">
        <v>38</v>
      </c>
      <c r="G15" s="111">
        <v>96</v>
      </c>
    </row>
    <row r="16" spans="1:7" s="115" customFormat="1" ht="15.95" customHeight="1">
      <c r="A16" s="111">
        <v>10</v>
      </c>
      <c r="B16" s="116" t="s">
        <v>78</v>
      </c>
      <c r="C16" s="113">
        <v>459</v>
      </c>
      <c r="D16" s="113">
        <v>296</v>
      </c>
      <c r="E16" s="113">
        <f t="shared" si="0"/>
        <v>163</v>
      </c>
      <c r="F16" s="114">
        <v>65</v>
      </c>
      <c r="G16" s="111">
        <v>114</v>
      </c>
    </row>
    <row r="17" spans="1:7" s="115" customFormat="1" ht="15.95" customHeight="1">
      <c r="A17" s="111">
        <v>11</v>
      </c>
      <c r="B17" s="116" t="s">
        <v>81</v>
      </c>
      <c r="C17" s="113">
        <v>422</v>
      </c>
      <c r="D17" s="113">
        <v>369</v>
      </c>
      <c r="E17" s="113">
        <f t="shared" si="0"/>
        <v>53</v>
      </c>
      <c r="F17" s="114">
        <v>25</v>
      </c>
      <c r="G17" s="111">
        <v>202</v>
      </c>
    </row>
    <row r="18" spans="1:7" s="115" customFormat="1" ht="15.95" customHeight="1">
      <c r="A18" s="111">
        <v>12</v>
      </c>
      <c r="B18" s="116" t="s">
        <v>79</v>
      </c>
      <c r="C18" s="113">
        <v>415</v>
      </c>
      <c r="D18" s="113">
        <v>77</v>
      </c>
      <c r="E18" s="113">
        <f t="shared" si="0"/>
        <v>338</v>
      </c>
      <c r="F18" s="114">
        <v>63</v>
      </c>
      <c r="G18" s="111">
        <v>34</v>
      </c>
    </row>
    <row r="19" spans="1:7" s="115" customFormat="1" ht="15.95" customHeight="1">
      <c r="A19" s="111">
        <v>13</v>
      </c>
      <c r="B19" s="116" t="s">
        <v>76</v>
      </c>
      <c r="C19" s="113">
        <v>380</v>
      </c>
      <c r="D19" s="113">
        <v>299</v>
      </c>
      <c r="E19" s="113">
        <f t="shared" si="0"/>
        <v>81</v>
      </c>
      <c r="F19" s="114">
        <v>25</v>
      </c>
      <c r="G19" s="111">
        <v>55</v>
      </c>
    </row>
    <row r="20" spans="1:7" s="115" customFormat="1" ht="15.95" customHeight="1">
      <c r="A20" s="111">
        <v>14</v>
      </c>
      <c r="B20" s="116" t="s">
        <v>80</v>
      </c>
      <c r="C20" s="113">
        <v>335</v>
      </c>
      <c r="D20" s="113">
        <v>168</v>
      </c>
      <c r="E20" s="113">
        <f t="shared" si="0"/>
        <v>167</v>
      </c>
      <c r="F20" s="114">
        <v>20</v>
      </c>
      <c r="G20" s="111">
        <v>77</v>
      </c>
    </row>
    <row r="21" spans="1:7" s="115" customFormat="1" ht="15.95" customHeight="1">
      <c r="A21" s="111">
        <v>15</v>
      </c>
      <c r="B21" s="116" t="s">
        <v>82</v>
      </c>
      <c r="C21" s="113">
        <v>321</v>
      </c>
      <c r="D21" s="113">
        <v>97</v>
      </c>
      <c r="E21" s="113">
        <f t="shared" si="0"/>
        <v>224</v>
      </c>
      <c r="F21" s="114">
        <v>54</v>
      </c>
      <c r="G21" s="111">
        <v>42</v>
      </c>
    </row>
    <row r="22" spans="1:7" s="115" customFormat="1" ht="15.95" customHeight="1">
      <c r="A22" s="111">
        <v>16</v>
      </c>
      <c r="B22" s="116" t="s">
        <v>88</v>
      </c>
      <c r="C22" s="113">
        <v>311</v>
      </c>
      <c r="D22" s="113">
        <v>269</v>
      </c>
      <c r="E22" s="113">
        <f t="shared" si="0"/>
        <v>42</v>
      </c>
      <c r="F22" s="114">
        <v>9</v>
      </c>
      <c r="G22" s="111">
        <v>152</v>
      </c>
    </row>
    <row r="23" spans="1:7" s="115" customFormat="1" ht="15.95" customHeight="1">
      <c r="A23" s="111">
        <v>17</v>
      </c>
      <c r="B23" s="116" t="s">
        <v>86</v>
      </c>
      <c r="C23" s="113">
        <v>293</v>
      </c>
      <c r="D23" s="113">
        <v>176</v>
      </c>
      <c r="E23" s="113">
        <f t="shared" si="0"/>
        <v>117</v>
      </c>
      <c r="F23" s="114">
        <v>40</v>
      </c>
      <c r="G23" s="111">
        <v>63</v>
      </c>
    </row>
    <row r="24" spans="1:7" s="115" customFormat="1" ht="15.95" customHeight="1">
      <c r="A24" s="111">
        <v>18</v>
      </c>
      <c r="B24" s="116" t="s">
        <v>83</v>
      </c>
      <c r="C24" s="113">
        <v>290</v>
      </c>
      <c r="D24" s="113">
        <v>53</v>
      </c>
      <c r="E24" s="113">
        <f t="shared" si="0"/>
        <v>237</v>
      </c>
      <c r="F24" s="114">
        <v>50</v>
      </c>
      <c r="G24" s="111">
        <v>24</v>
      </c>
    </row>
    <row r="25" spans="1:7" s="115" customFormat="1" ht="15.95" customHeight="1">
      <c r="A25" s="111">
        <v>19</v>
      </c>
      <c r="B25" s="116" t="s">
        <v>85</v>
      </c>
      <c r="C25" s="113">
        <v>243</v>
      </c>
      <c r="D25" s="113">
        <v>179</v>
      </c>
      <c r="E25" s="113">
        <f t="shared" si="0"/>
        <v>64</v>
      </c>
      <c r="F25" s="114">
        <v>20</v>
      </c>
      <c r="G25" s="111">
        <v>88</v>
      </c>
    </row>
    <row r="26" spans="1:7" s="115" customFormat="1" ht="15.95" customHeight="1">
      <c r="A26" s="111">
        <v>20</v>
      </c>
      <c r="B26" s="116" t="s">
        <v>84</v>
      </c>
      <c r="C26" s="113">
        <v>240</v>
      </c>
      <c r="D26" s="113">
        <v>55</v>
      </c>
      <c r="E26" s="113">
        <f t="shared" si="0"/>
        <v>185</v>
      </c>
      <c r="F26" s="114">
        <v>18</v>
      </c>
      <c r="G26" s="111">
        <v>25</v>
      </c>
    </row>
    <row r="27" spans="1:7" s="115" customFormat="1" ht="15.95" customHeight="1">
      <c r="A27" s="111">
        <v>21</v>
      </c>
      <c r="B27" s="116" t="s">
        <v>87</v>
      </c>
      <c r="C27" s="113">
        <v>220</v>
      </c>
      <c r="D27" s="113">
        <v>186</v>
      </c>
      <c r="E27" s="113">
        <f t="shared" si="0"/>
        <v>34</v>
      </c>
      <c r="F27" s="114">
        <v>30</v>
      </c>
      <c r="G27" s="111">
        <v>81</v>
      </c>
    </row>
    <row r="28" spans="1:7" s="115" customFormat="1" ht="15.75" customHeight="1">
      <c r="A28" s="111">
        <v>22</v>
      </c>
      <c r="B28" s="116" t="s">
        <v>92</v>
      </c>
      <c r="C28" s="113">
        <v>220</v>
      </c>
      <c r="D28" s="113">
        <v>72</v>
      </c>
      <c r="E28" s="113">
        <f t="shared" si="0"/>
        <v>148</v>
      </c>
      <c r="F28" s="114">
        <v>26</v>
      </c>
      <c r="G28" s="111">
        <v>24</v>
      </c>
    </row>
    <row r="29" spans="1:7" s="115" customFormat="1" ht="15.95" customHeight="1">
      <c r="A29" s="111">
        <v>23</v>
      </c>
      <c r="B29" s="116" t="s">
        <v>95</v>
      </c>
      <c r="C29" s="113">
        <v>207</v>
      </c>
      <c r="D29" s="113">
        <v>55</v>
      </c>
      <c r="E29" s="113">
        <f t="shared" si="0"/>
        <v>152</v>
      </c>
      <c r="F29" s="114">
        <v>46</v>
      </c>
      <c r="G29" s="111">
        <v>18</v>
      </c>
    </row>
    <row r="30" spans="1:7" s="115" customFormat="1" ht="15.95" customHeight="1">
      <c r="A30" s="111">
        <v>24</v>
      </c>
      <c r="B30" s="116" t="s">
        <v>94</v>
      </c>
      <c r="C30" s="113">
        <v>196</v>
      </c>
      <c r="D30" s="113">
        <v>171</v>
      </c>
      <c r="E30" s="113">
        <f t="shared" si="0"/>
        <v>25</v>
      </c>
      <c r="F30" s="114">
        <v>13</v>
      </c>
      <c r="G30" s="111">
        <v>102</v>
      </c>
    </row>
    <row r="31" spans="1:7" s="115" customFormat="1" ht="15.75" customHeight="1">
      <c r="A31" s="111">
        <v>25</v>
      </c>
      <c r="B31" s="116" t="s">
        <v>96</v>
      </c>
      <c r="C31" s="113">
        <v>195</v>
      </c>
      <c r="D31" s="113">
        <v>69</v>
      </c>
      <c r="E31" s="113">
        <f t="shared" si="0"/>
        <v>126</v>
      </c>
      <c r="F31" s="114">
        <v>12</v>
      </c>
      <c r="G31" s="111">
        <v>23</v>
      </c>
    </row>
    <row r="32" spans="1:7" s="115" customFormat="1" ht="15.95" customHeight="1">
      <c r="A32" s="111">
        <v>26</v>
      </c>
      <c r="B32" s="116" t="s">
        <v>98</v>
      </c>
      <c r="C32" s="113">
        <v>185</v>
      </c>
      <c r="D32" s="113">
        <v>62</v>
      </c>
      <c r="E32" s="113">
        <f t="shared" si="0"/>
        <v>123</v>
      </c>
      <c r="F32" s="114">
        <v>26</v>
      </c>
      <c r="G32" s="111">
        <v>33</v>
      </c>
    </row>
    <row r="33" spans="1:7" s="115" customFormat="1" ht="15.95" customHeight="1">
      <c r="A33" s="111">
        <v>27</v>
      </c>
      <c r="B33" s="116" t="s">
        <v>93</v>
      </c>
      <c r="C33" s="113">
        <v>175</v>
      </c>
      <c r="D33" s="113">
        <v>69</v>
      </c>
      <c r="E33" s="113">
        <f t="shared" si="0"/>
        <v>106</v>
      </c>
      <c r="F33" s="114">
        <v>21</v>
      </c>
      <c r="G33" s="111">
        <v>35</v>
      </c>
    </row>
    <row r="34" spans="1:7" s="115" customFormat="1" ht="15.95" customHeight="1">
      <c r="A34" s="111">
        <v>28</v>
      </c>
      <c r="B34" s="116" t="s">
        <v>187</v>
      </c>
      <c r="C34" s="113">
        <v>167</v>
      </c>
      <c r="D34" s="113">
        <v>6</v>
      </c>
      <c r="E34" s="113">
        <f t="shared" si="0"/>
        <v>161</v>
      </c>
      <c r="F34" s="114">
        <v>21</v>
      </c>
      <c r="G34" s="111">
        <v>3</v>
      </c>
    </row>
    <row r="35" spans="1:7" s="115" customFormat="1" ht="15.95" customHeight="1">
      <c r="A35" s="111">
        <v>29</v>
      </c>
      <c r="B35" s="116" t="s">
        <v>103</v>
      </c>
      <c r="C35" s="113">
        <v>158</v>
      </c>
      <c r="D35" s="113">
        <v>126</v>
      </c>
      <c r="E35" s="113">
        <f t="shared" si="0"/>
        <v>32</v>
      </c>
      <c r="F35" s="114">
        <v>20</v>
      </c>
      <c r="G35" s="111">
        <v>67</v>
      </c>
    </row>
    <row r="36" spans="1:7" s="115" customFormat="1" ht="15.95" customHeight="1">
      <c r="A36" s="111">
        <v>30</v>
      </c>
      <c r="B36" s="116" t="s">
        <v>97</v>
      </c>
      <c r="C36" s="113">
        <v>130</v>
      </c>
      <c r="D36" s="113">
        <v>41</v>
      </c>
      <c r="E36" s="113">
        <f t="shared" si="0"/>
        <v>89</v>
      </c>
      <c r="F36" s="114">
        <v>22</v>
      </c>
      <c r="G36" s="111">
        <v>14</v>
      </c>
    </row>
    <row r="37" spans="1:7" s="115" customFormat="1" ht="15.95" customHeight="1">
      <c r="A37" s="111">
        <v>31</v>
      </c>
      <c r="B37" s="116" t="s">
        <v>104</v>
      </c>
      <c r="C37" s="113">
        <v>129</v>
      </c>
      <c r="D37" s="113">
        <v>28</v>
      </c>
      <c r="E37" s="113">
        <f t="shared" si="0"/>
        <v>101</v>
      </c>
      <c r="F37" s="114">
        <v>8</v>
      </c>
      <c r="G37" s="111">
        <v>13</v>
      </c>
    </row>
    <row r="38" spans="1:7" s="115" customFormat="1" ht="15.95" customHeight="1">
      <c r="A38" s="111">
        <v>32</v>
      </c>
      <c r="B38" s="116" t="s">
        <v>105</v>
      </c>
      <c r="C38" s="113">
        <v>123</v>
      </c>
      <c r="D38" s="113">
        <v>33</v>
      </c>
      <c r="E38" s="113">
        <f t="shared" si="0"/>
        <v>90</v>
      </c>
      <c r="F38" s="114">
        <v>14</v>
      </c>
      <c r="G38" s="111">
        <v>17</v>
      </c>
    </row>
    <row r="39" spans="1:7" s="115" customFormat="1" ht="15.75" customHeight="1">
      <c r="A39" s="111">
        <v>33</v>
      </c>
      <c r="B39" s="116" t="s">
        <v>137</v>
      </c>
      <c r="C39" s="113">
        <v>120</v>
      </c>
      <c r="D39" s="113">
        <v>62</v>
      </c>
      <c r="E39" s="113">
        <f t="shared" si="0"/>
        <v>58</v>
      </c>
      <c r="F39" s="114">
        <v>4</v>
      </c>
      <c r="G39" s="111">
        <v>32</v>
      </c>
    </row>
    <row r="40" spans="1:7" s="115" customFormat="1" ht="15.75" customHeight="1">
      <c r="A40" s="111">
        <v>34</v>
      </c>
      <c r="B40" s="116" t="s">
        <v>102</v>
      </c>
      <c r="C40" s="113">
        <v>118</v>
      </c>
      <c r="D40" s="113">
        <v>23</v>
      </c>
      <c r="E40" s="113">
        <f t="shared" si="0"/>
        <v>95</v>
      </c>
      <c r="F40" s="114">
        <v>21</v>
      </c>
      <c r="G40" s="111">
        <v>9</v>
      </c>
    </row>
    <row r="41" spans="1:7" s="115" customFormat="1" ht="15.95" customHeight="1">
      <c r="A41" s="111">
        <v>35</v>
      </c>
      <c r="B41" s="116" t="s">
        <v>108</v>
      </c>
      <c r="C41" s="113">
        <v>118</v>
      </c>
      <c r="D41" s="113">
        <v>55</v>
      </c>
      <c r="E41" s="113">
        <f t="shared" si="0"/>
        <v>63</v>
      </c>
      <c r="F41" s="114">
        <v>15</v>
      </c>
      <c r="G41" s="111">
        <v>21</v>
      </c>
    </row>
    <row r="42" spans="1:7" s="115" customFormat="1" ht="15.95" customHeight="1">
      <c r="A42" s="111">
        <v>36</v>
      </c>
      <c r="B42" s="116" t="s">
        <v>109</v>
      </c>
      <c r="C42" s="113">
        <v>117</v>
      </c>
      <c r="D42" s="113">
        <v>56</v>
      </c>
      <c r="E42" s="113">
        <f t="shared" si="0"/>
        <v>61</v>
      </c>
      <c r="F42" s="114">
        <v>7</v>
      </c>
      <c r="G42" s="111">
        <v>30</v>
      </c>
    </row>
    <row r="43" spans="1:7" s="115" customFormat="1" ht="15.95" customHeight="1">
      <c r="A43" s="111">
        <v>37</v>
      </c>
      <c r="B43" s="116" t="s">
        <v>89</v>
      </c>
      <c r="C43" s="113">
        <v>115</v>
      </c>
      <c r="D43" s="113">
        <v>30</v>
      </c>
      <c r="E43" s="113">
        <f t="shared" si="0"/>
        <v>85</v>
      </c>
      <c r="F43" s="114">
        <v>3</v>
      </c>
      <c r="G43" s="111">
        <v>15</v>
      </c>
    </row>
    <row r="44" spans="1:7" s="115" customFormat="1" ht="15.95" customHeight="1">
      <c r="A44" s="111">
        <v>38</v>
      </c>
      <c r="B44" s="116" t="s">
        <v>99</v>
      </c>
      <c r="C44" s="113">
        <v>113</v>
      </c>
      <c r="D44" s="113">
        <v>50</v>
      </c>
      <c r="E44" s="113">
        <f t="shared" si="0"/>
        <v>63</v>
      </c>
      <c r="F44" s="114">
        <v>21</v>
      </c>
      <c r="G44" s="111">
        <v>24</v>
      </c>
    </row>
    <row r="45" spans="1:7" s="115" customFormat="1" ht="15.95" customHeight="1">
      <c r="A45" s="111">
        <v>39</v>
      </c>
      <c r="B45" s="116" t="s">
        <v>111</v>
      </c>
      <c r="C45" s="113">
        <v>112</v>
      </c>
      <c r="D45" s="113">
        <v>36</v>
      </c>
      <c r="E45" s="113">
        <f t="shared" si="0"/>
        <v>76</v>
      </c>
      <c r="F45" s="114">
        <v>9</v>
      </c>
      <c r="G45" s="111">
        <v>17</v>
      </c>
    </row>
    <row r="46" spans="1:7" s="115" customFormat="1" ht="15.95" customHeight="1">
      <c r="A46" s="111">
        <v>40</v>
      </c>
      <c r="B46" s="116" t="s">
        <v>170</v>
      </c>
      <c r="C46" s="113">
        <v>112</v>
      </c>
      <c r="D46" s="113">
        <v>52</v>
      </c>
      <c r="E46" s="113">
        <f t="shared" si="0"/>
        <v>60</v>
      </c>
      <c r="F46" s="114">
        <v>14</v>
      </c>
      <c r="G46" s="111">
        <v>7</v>
      </c>
    </row>
    <row r="47" spans="1:7" s="115" customFormat="1" ht="15.95" customHeight="1">
      <c r="A47" s="111">
        <v>41</v>
      </c>
      <c r="B47" s="116" t="s">
        <v>114</v>
      </c>
      <c r="C47" s="113">
        <v>111</v>
      </c>
      <c r="D47" s="113">
        <v>99</v>
      </c>
      <c r="E47" s="113">
        <f t="shared" si="0"/>
        <v>12</v>
      </c>
      <c r="F47" s="114">
        <v>7</v>
      </c>
      <c r="G47" s="111">
        <v>48</v>
      </c>
    </row>
    <row r="48" spans="1:7" s="115" customFormat="1" ht="15.95" customHeight="1">
      <c r="A48" s="111">
        <v>42</v>
      </c>
      <c r="B48" s="116" t="s">
        <v>91</v>
      </c>
      <c r="C48" s="113">
        <v>110</v>
      </c>
      <c r="D48" s="113">
        <v>33</v>
      </c>
      <c r="E48" s="113">
        <f t="shared" si="0"/>
        <v>77</v>
      </c>
      <c r="F48" s="114">
        <v>2</v>
      </c>
      <c r="G48" s="111">
        <v>15</v>
      </c>
    </row>
    <row r="49" spans="1:7" s="115" customFormat="1" ht="15.95" customHeight="1">
      <c r="A49" s="111">
        <v>43</v>
      </c>
      <c r="B49" s="116" t="s">
        <v>113</v>
      </c>
      <c r="C49" s="113">
        <v>108</v>
      </c>
      <c r="D49" s="113">
        <v>67</v>
      </c>
      <c r="E49" s="113">
        <f t="shared" si="0"/>
        <v>41</v>
      </c>
      <c r="F49" s="114">
        <v>19</v>
      </c>
      <c r="G49" s="111">
        <v>32</v>
      </c>
    </row>
    <row r="50" spans="1:7" s="115" customFormat="1" ht="15.95" customHeight="1">
      <c r="A50" s="111">
        <v>44</v>
      </c>
      <c r="B50" s="112" t="s">
        <v>112</v>
      </c>
      <c r="C50" s="113">
        <v>104</v>
      </c>
      <c r="D50" s="113">
        <v>181</v>
      </c>
      <c r="E50" s="113">
        <f t="shared" si="0"/>
        <v>-77</v>
      </c>
      <c r="F50" s="114">
        <v>17</v>
      </c>
      <c r="G50" s="111">
        <v>74</v>
      </c>
    </row>
    <row r="51" spans="1:7" s="115" customFormat="1" ht="15.95" customHeight="1">
      <c r="A51" s="111">
        <v>45</v>
      </c>
      <c r="B51" s="116" t="s">
        <v>107</v>
      </c>
      <c r="C51" s="113">
        <v>103</v>
      </c>
      <c r="D51" s="113">
        <v>77</v>
      </c>
      <c r="E51" s="113">
        <f t="shared" si="0"/>
        <v>26</v>
      </c>
      <c r="F51" s="114">
        <v>26</v>
      </c>
      <c r="G51" s="111">
        <v>32</v>
      </c>
    </row>
    <row r="52" spans="1:7" s="115" customFormat="1" ht="15.95" customHeight="1">
      <c r="A52" s="111">
        <v>46</v>
      </c>
      <c r="B52" s="116" t="s">
        <v>168</v>
      </c>
      <c r="C52" s="113">
        <v>103</v>
      </c>
      <c r="D52" s="113">
        <v>16</v>
      </c>
      <c r="E52" s="113">
        <f t="shared" si="0"/>
        <v>87</v>
      </c>
      <c r="F52" s="114">
        <v>15</v>
      </c>
      <c r="G52" s="111">
        <v>7</v>
      </c>
    </row>
    <row r="53" spans="1:7" s="115" customFormat="1" ht="15.95" customHeight="1">
      <c r="A53" s="111">
        <v>47</v>
      </c>
      <c r="B53" s="116" t="s">
        <v>106</v>
      </c>
      <c r="C53" s="113">
        <v>101</v>
      </c>
      <c r="D53" s="113">
        <v>51</v>
      </c>
      <c r="E53" s="113">
        <f t="shared" si="0"/>
        <v>50</v>
      </c>
      <c r="F53" s="114">
        <v>9</v>
      </c>
      <c r="G53" s="111">
        <v>29</v>
      </c>
    </row>
    <row r="54" spans="1:7" s="115" customFormat="1" ht="15.75" customHeight="1">
      <c r="A54" s="111">
        <v>48</v>
      </c>
      <c r="B54" s="116" t="s">
        <v>100</v>
      </c>
      <c r="C54" s="113">
        <v>99</v>
      </c>
      <c r="D54" s="113">
        <v>25</v>
      </c>
      <c r="E54" s="113">
        <f t="shared" si="0"/>
        <v>74</v>
      </c>
      <c r="F54" s="114">
        <v>5</v>
      </c>
      <c r="G54" s="111">
        <v>13</v>
      </c>
    </row>
    <row r="55" spans="1:7" s="115" customFormat="1" ht="16.5" customHeight="1">
      <c r="A55" s="111">
        <v>49</v>
      </c>
      <c r="B55" s="116" t="s">
        <v>167</v>
      </c>
      <c r="C55" s="113">
        <v>99</v>
      </c>
      <c r="D55" s="113">
        <v>20</v>
      </c>
      <c r="E55" s="113">
        <f t="shared" si="0"/>
        <v>79</v>
      </c>
      <c r="F55" s="114">
        <v>28</v>
      </c>
      <c r="G55" s="111">
        <v>10</v>
      </c>
    </row>
    <row r="56" spans="1:7" s="118" customFormat="1" ht="15.95" customHeight="1">
      <c r="A56" s="111">
        <v>50</v>
      </c>
      <c r="B56" s="117" t="s">
        <v>173</v>
      </c>
      <c r="C56" s="111">
        <v>99</v>
      </c>
      <c r="D56" s="111">
        <v>26</v>
      </c>
      <c r="E56" s="113">
        <f t="shared" si="0"/>
        <v>73</v>
      </c>
      <c r="F56" s="111">
        <v>17</v>
      </c>
      <c r="G56" s="111">
        <v>6</v>
      </c>
    </row>
  </sheetData>
  <mergeCells count="10">
    <mergeCell ref="G4:G5"/>
    <mergeCell ref="B1:G1"/>
    <mergeCell ref="B2:G2"/>
    <mergeCell ref="A3:A5"/>
    <mergeCell ref="B3:B5"/>
    <mergeCell ref="C3:C5"/>
    <mergeCell ref="D3:D5"/>
    <mergeCell ref="E3:E5"/>
    <mergeCell ref="F3:G3"/>
    <mergeCell ref="F4:F5"/>
  </mergeCells>
  <printOptions horizontalCentered="1"/>
  <pageMargins left="0.6692913385826772" right="0.27559055118110237" top="0.39370078740157483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137"/>
  <sheetViews>
    <sheetView zoomScale="90" zoomScaleNormal="90" workbookViewId="0">
      <selection activeCell="E5" sqref="E5:F5"/>
    </sheetView>
  </sheetViews>
  <sheetFormatPr defaultColWidth="8.85546875" defaultRowHeight="12.75"/>
  <cols>
    <col min="1" max="1" width="35" style="28" customWidth="1"/>
    <col min="2" max="2" width="14.28515625" style="25" customWidth="1"/>
    <col min="3" max="3" width="15.140625" style="25" customWidth="1"/>
    <col min="4" max="4" width="12.85546875" style="25" customWidth="1"/>
    <col min="5" max="5" width="12.7109375" style="25" customWidth="1"/>
    <col min="6" max="6" width="14.28515625" style="25" customWidth="1"/>
    <col min="7" max="16384" width="8.85546875" style="25"/>
  </cols>
  <sheetData>
    <row r="1" spans="1:6" s="24" customFormat="1" ht="16.5" customHeight="1">
      <c r="A1" s="27"/>
    </row>
    <row r="2" spans="1:6" s="24" customFormat="1" ht="48" customHeight="1">
      <c r="A2" s="207" t="s">
        <v>266</v>
      </c>
      <c r="B2" s="207"/>
      <c r="C2" s="207"/>
      <c r="D2" s="207"/>
      <c r="E2" s="207"/>
      <c r="F2" s="207"/>
    </row>
    <row r="3" spans="1:6" s="24" customFormat="1" ht="24" customHeight="1">
      <c r="A3" s="208" t="s">
        <v>68</v>
      </c>
      <c r="B3" s="208"/>
      <c r="C3" s="208"/>
      <c r="D3" s="208"/>
      <c r="E3" s="208"/>
      <c r="F3" s="208"/>
    </row>
    <row r="4" spans="1:6" s="24" customFormat="1" ht="15" customHeight="1">
      <c r="A4" s="14"/>
      <c r="B4" s="26"/>
      <c r="C4" s="26"/>
      <c r="D4" s="26"/>
      <c r="E4" s="26"/>
      <c r="F4" s="26"/>
    </row>
    <row r="5" spans="1:6" s="24" customFormat="1" ht="28.5" customHeight="1">
      <c r="A5" s="205" t="s">
        <v>44</v>
      </c>
      <c r="B5" s="209" t="s">
        <v>190</v>
      </c>
      <c r="C5" s="201" t="s">
        <v>191</v>
      </c>
      <c r="D5" s="201" t="s">
        <v>45</v>
      </c>
      <c r="E5" s="206" t="s">
        <v>303</v>
      </c>
      <c r="F5" s="206"/>
    </row>
    <row r="6" spans="1:6" s="24" customFormat="1" ht="48" customHeight="1">
      <c r="A6" s="205"/>
      <c r="B6" s="209"/>
      <c r="C6" s="201"/>
      <c r="D6" s="201"/>
      <c r="E6" s="209" t="s">
        <v>190</v>
      </c>
      <c r="F6" s="209" t="s">
        <v>191</v>
      </c>
    </row>
    <row r="7" spans="1:6" s="24" customFormat="1" ht="27.75" customHeight="1">
      <c r="A7" s="205"/>
      <c r="B7" s="209"/>
      <c r="C7" s="201"/>
      <c r="D7" s="201"/>
      <c r="E7" s="209"/>
      <c r="F7" s="209"/>
    </row>
    <row r="8" spans="1:6" s="24" customFormat="1" ht="18.75" customHeight="1">
      <c r="A8" s="119"/>
      <c r="B8" s="120">
        <v>1</v>
      </c>
      <c r="C8" s="120">
        <v>2</v>
      </c>
      <c r="D8" s="120">
        <v>3</v>
      </c>
      <c r="E8" s="120">
        <v>4</v>
      </c>
      <c r="F8" s="120">
        <v>5</v>
      </c>
    </row>
    <row r="9" spans="1:6" ht="18.75">
      <c r="A9" s="210" t="s">
        <v>29</v>
      </c>
      <c r="B9" s="210"/>
      <c r="C9" s="210"/>
      <c r="D9" s="210"/>
      <c r="E9" s="210"/>
      <c r="F9" s="210"/>
    </row>
    <row r="10" spans="1:6" ht="15.75">
      <c r="A10" s="159" t="s">
        <v>85</v>
      </c>
      <c r="B10" s="121">
        <v>243</v>
      </c>
      <c r="C10" s="121">
        <v>179</v>
      </c>
      <c r="D10" s="122">
        <f>B10-C10</f>
        <v>64</v>
      </c>
      <c r="E10" s="121">
        <v>20</v>
      </c>
      <c r="F10" s="121">
        <v>88</v>
      </c>
    </row>
    <row r="11" spans="1:6" ht="15.75">
      <c r="A11" s="159" t="s">
        <v>89</v>
      </c>
      <c r="B11" s="121">
        <v>115</v>
      </c>
      <c r="C11" s="121">
        <v>30</v>
      </c>
      <c r="D11" s="122">
        <f t="shared" ref="D11:D21" si="0">B11-C11</f>
        <v>85</v>
      </c>
      <c r="E11" s="121">
        <v>3</v>
      </c>
      <c r="F11" s="121">
        <v>15</v>
      </c>
    </row>
    <row r="12" spans="1:6" ht="15.75">
      <c r="A12" s="159" t="s">
        <v>114</v>
      </c>
      <c r="B12" s="121">
        <v>111</v>
      </c>
      <c r="C12" s="121">
        <v>99</v>
      </c>
      <c r="D12" s="122">
        <f t="shared" si="0"/>
        <v>12</v>
      </c>
      <c r="E12" s="121">
        <v>7</v>
      </c>
      <c r="F12" s="121">
        <v>48</v>
      </c>
    </row>
    <row r="13" spans="1:6" ht="15.75">
      <c r="A13" s="159" t="s">
        <v>117</v>
      </c>
      <c r="B13" s="121">
        <v>95</v>
      </c>
      <c r="C13" s="121">
        <v>106</v>
      </c>
      <c r="D13" s="122">
        <f t="shared" si="0"/>
        <v>-11</v>
      </c>
      <c r="E13" s="121">
        <v>7</v>
      </c>
      <c r="F13" s="121">
        <v>55</v>
      </c>
    </row>
    <row r="14" spans="1:6" ht="15.75">
      <c r="A14" s="159" t="s">
        <v>119</v>
      </c>
      <c r="B14" s="121">
        <v>80</v>
      </c>
      <c r="C14" s="121">
        <v>169</v>
      </c>
      <c r="D14" s="122">
        <f t="shared" si="0"/>
        <v>-89</v>
      </c>
      <c r="E14" s="121">
        <v>2</v>
      </c>
      <c r="F14" s="121">
        <v>73</v>
      </c>
    </row>
    <row r="15" spans="1:6" ht="15.75">
      <c r="A15" s="159" t="s">
        <v>120</v>
      </c>
      <c r="B15" s="121">
        <v>79</v>
      </c>
      <c r="C15" s="121">
        <v>78</v>
      </c>
      <c r="D15" s="122">
        <f t="shared" si="0"/>
        <v>1</v>
      </c>
      <c r="E15" s="121">
        <v>4</v>
      </c>
      <c r="F15" s="121">
        <v>30</v>
      </c>
    </row>
    <row r="16" spans="1:6" ht="15.75">
      <c r="A16" s="159" t="s">
        <v>121</v>
      </c>
      <c r="B16" s="121">
        <v>66</v>
      </c>
      <c r="C16" s="121">
        <v>27</v>
      </c>
      <c r="D16" s="122">
        <f t="shared" si="0"/>
        <v>39</v>
      </c>
      <c r="E16" s="121">
        <v>5</v>
      </c>
      <c r="F16" s="121">
        <v>4</v>
      </c>
    </row>
    <row r="17" spans="1:6" ht="15.75">
      <c r="A17" s="159" t="s">
        <v>123</v>
      </c>
      <c r="B17" s="121">
        <v>63</v>
      </c>
      <c r="C17" s="121">
        <v>59</v>
      </c>
      <c r="D17" s="122">
        <f t="shared" si="0"/>
        <v>4</v>
      </c>
      <c r="E17" s="121">
        <v>1</v>
      </c>
      <c r="F17" s="121">
        <v>28</v>
      </c>
    </row>
    <row r="18" spans="1:6" ht="15.75">
      <c r="A18" s="159" t="s">
        <v>122</v>
      </c>
      <c r="B18" s="121">
        <v>62</v>
      </c>
      <c r="C18" s="121">
        <v>55</v>
      </c>
      <c r="D18" s="122">
        <f t="shared" si="0"/>
        <v>7</v>
      </c>
      <c r="E18" s="121">
        <v>9</v>
      </c>
      <c r="F18" s="121">
        <v>26</v>
      </c>
    </row>
    <row r="19" spans="1:6" ht="15.75">
      <c r="A19" s="159" t="s">
        <v>126</v>
      </c>
      <c r="B19" s="121">
        <v>59</v>
      </c>
      <c r="C19" s="121">
        <v>44</v>
      </c>
      <c r="D19" s="122">
        <f t="shared" si="0"/>
        <v>15</v>
      </c>
      <c r="E19" s="121">
        <v>5</v>
      </c>
      <c r="F19" s="121">
        <v>25</v>
      </c>
    </row>
    <row r="20" spans="1:6" ht="15.75">
      <c r="A20" s="159" t="s">
        <v>124</v>
      </c>
      <c r="B20" s="121">
        <v>44</v>
      </c>
      <c r="C20" s="121">
        <v>35</v>
      </c>
      <c r="D20" s="122">
        <f t="shared" si="0"/>
        <v>9</v>
      </c>
      <c r="E20" s="121">
        <v>0</v>
      </c>
      <c r="F20" s="121">
        <v>16</v>
      </c>
    </row>
    <row r="21" spans="1:6" ht="15.75">
      <c r="A21" s="159" t="s">
        <v>125</v>
      </c>
      <c r="B21" s="121">
        <v>40</v>
      </c>
      <c r="C21" s="121">
        <v>13</v>
      </c>
      <c r="D21" s="122">
        <f t="shared" si="0"/>
        <v>27</v>
      </c>
      <c r="E21" s="121">
        <v>3</v>
      </c>
      <c r="F21" s="121">
        <v>3</v>
      </c>
    </row>
    <row r="22" spans="1:6" ht="30" customHeight="1">
      <c r="A22" s="210" t="s">
        <v>3</v>
      </c>
      <c r="B22" s="210"/>
      <c r="C22" s="210"/>
      <c r="D22" s="210"/>
      <c r="E22" s="210"/>
      <c r="F22" s="210"/>
    </row>
    <row r="23" spans="1:6" ht="15.75">
      <c r="A23" s="123" t="s">
        <v>86</v>
      </c>
      <c r="B23" s="121">
        <v>293</v>
      </c>
      <c r="C23" s="121">
        <v>176</v>
      </c>
      <c r="D23" s="122">
        <f t="shared" ref="D23:D70" si="1">B23-C23</f>
        <v>117</v>
      </c>
      <c r="E23" s="121">
        <v>40</v>
      </c>
      <c r="F23" s="121">
        <v>63</v>
      </c>
    </row>
    <row r="24" spans="1:6" ht="15.75">
      <c r="A24" s="123" t="s">
        <v>111</v>
      </c>
      <c r="B24" s="121">
        <v>112</v>
      </c>
      <c r="C24" s="121">
        <v>36</v>
      </c>
      <c r="D24" s="122">
        <f t="shared" si="1"/>
        <v>76</v>
      </c>
      <c r="E24" s="121">
        <v>9</v>
      </c>
      <c r="F24" s="121">
        <v>17</v>
      </c>
    </row>
    <row r="25" spans="1:6" ht="15.75">
      <c r="A25" s="123" t="s">
        <v>91</v>
      </c>
      <c r="B25" s="121">
        <v>110</v>
      </c>
      <c r="C25" s="121">
        <v>33</v>
      </c>
      <c r="D25" s="122">
        <f t="shared" si="1"/>
        <v>77</v>
      </c>
      <c r="E25" s="121">
        <v>2</v>
      </c>
      <c r="F25" s="121">
        <v>15</v>
      </c>
    </row>
    <row r="26" spans="1:6" ht="15.75">
      <c r="A26" s="123" t="s">
        <v>112</v>
      </c>
      <c r="B26" s="121">
        <v>104</v>
      </c>
      <c r="C26" s="121">
        <v>181</v>
      </c>
      <c r="D26" s="122">
        <f t="shared" si="1"/>
        <v>-77</v>
      </c>
      <c r="E26" s="121">
        <v>17</v>
      </c>
      <c r="F26" s="121">
        <v>74</v>
      </c>
    </row>
    <row r="27" spans="1:6" ht="15.75">
      <c r="A27" s="123" t="s">
        <v>110</v>
      </c>
      <c r="B27" s="121">
        <v>64</v>
      </c>
      <c r="C27" s="121">
        <v>31</v>
      </c>
      <c r="D27" s="122">
        <f t="shared" si="1"/>
        <v>33</v>
      </c>
      <c r="E27" s="121">
        <v>0</v>
      </c>
      <c r="F27" s="121">
        <v>16</v>
      </c>
    </row>
    <row r="28" spans="1:6" ht="15.75">
      <c r="A28" s="123" t="s">
        <v>128</v>
      </c>
      <c r="B28" s="121">
        <v>62</v>
      </c>
      <c r="C28" s="121">
        <v>49</v>
      </c>
      <c r="D28" s="122">
        <f t="shared" si="1"/>
        <v>13</v>
      </c>
      <c r="E28" s="121">
        <v>6</v>
      </c>
      <c r="F28" s="121">
        <v>16</v>
      </c>
    </row>
    <row r="29" spans="1:6" ht="15.75">
      <c r="A29" s="123" t="s">
        <v>136</v>
      </c>
      <c r="B29" s="121">
        <v>53</v>
      </c>
      <c r="C29" s="121">
        <v>38</v>
      </c>
      <c r="D29" s="122">
        <f t="shared" si="1"/>
        <v>15</v>
      </c>
      <c r="E29" s="121">
        <v>9</v>
      </c>
      <c r="F29" s="121">
        <v>18</v>
      </c>
    </row>
    <row r="30" spans="1:6" ht="15.75">
      <c r="A30" s="123" t="s">
        <v>135</v>
      </c>
      <c r="B30" s="121">
        <v>48</v>
      </c>
      <c r="C30" s="121">
        <v>36</v>
      </c>
      <c r="D30" s="122">
        <f t="shared" si="1"/>
        <v>12</v>
      </c>
      <c r="E30" s="121">
        <v>9</v>
      </c>
      <c r="F30" s="121">
        <v>17</v>
      </c>
    </row>
    <row r="31" spans="1:6" ht="31.5">
      <c r="A31" s="123" t="s">
        <v>132</v>
      </c>
      <c r="B31" s="121">
        <v>46</v>
      </c>
      <c r="C31" s="121">
        <v>42</v>
      </c>
      <c r="D31" s="122">
        <f t="shared" si="1"/>
        <v>4</v>
      </c>
      <c r="E31" s="121">
        <v>0</v>
      </c>
      <c r="F31" s="121">
        <v>20</v>
      </c>
    </row>
    <row r="32" spans="1:6" ht="31.5">
      <c r="A32" s="123" t="s">
        <v>129</v>
      </c>
      <c r="B32" s="121">
        <v>45</v>
      </c>
      <c r="C32" s="121">
        <v>3</v>
      </c>
      <c r="D32" s="122">
        <f t="shared" si="1"/>
        <v>42</v>
      </c>
      <c r="E32" s="121">
        <v>14</v>
      </c>
      <c r="F32" s="121">
        <v>0</v>
      </c>
    </row>
    <row r="33" spans="1:6" ht="15.75">
      <c r="A33" s="123" t="s">
        <v>131</v>
      </c>
      <c r="B33" s="121">
        <v>45</v>
      </c>
      <c r="C33" s="121">
        <v>12</v>
      </c>
      <c r="D33" s="122">
        <f t="shared" si="1"/>
        <v>33</v>
      </c>
      <c r="E33" s="121">
        <v>7</v>
      </c>
      <c r="F33" s="121">
        <v>3</v>
      </c>
    </row>
    <row r="34" spans="1:6" ht="31.5">
      <c r="A34" s="123" t="s">
        <v>127</v>
      </c>
      <c r="B34" s="121">
        <v>43</v>
      </c>
      <c r="C34" s="121">
        <v>203</v>
      </c>
      <c r="D34" s="122">
        <f t="shared" si="1"/>
        <v>-160</v>
      </c>
      <c r="E34" s="121">
        <v>2</v>
      </c>
      <c r="F34" s="121">
        <v>100</v>
      </c>
    </row>
    <row r="35" spans="1:6" ht="15.75">
      <c r="A35" s="123" t="s">
        <v>184</v>
      </c>
      <c r="B35" s="121">
        <v>42</v>
      </c>
      <c r="C35" s="121">
        <v>24</v>
      </c>
      <c r="D35" s="122">
        <f t="shared" si="1"/>
        <v>18</v>
      </c>
      <c r="E35" s="121">
        <v>4</v>
      </c>
      <c r="F35" s="121">
        <v>15</v>
      </c>
    </row>
    <row r="36" spans="1:6" ht="15.75">
      <c r="A36" s="123" t="s">
        <v>134</v>
      </c>
      <c r="B36" s="121">
        <v>40</v>
      </c>
      <c r="C36" s="121">
        <v>10</v>
      </c>
      <c r="D36" s="122">
        <f t="shared" si="1"/>
        <v>30</v>
      </c>
      <c r="E36" s="121">
        <v>3</v>
      </c>
      <c r="F36" s="121">
        <v>4</v>
      </c>
    </row>
    <row r="37" spans="1:6" ht="15.75">
      <c r="A37" s="123" t="s">
        <v>226</v>
      </c>
      <c r="B37" s="121">
        <v>40</v>
      </c>
      <c r="C37" s="121">
        <v>22</v>
      </c>
      <c r="D37" s="122">
        <f t="shared" si="1"/>
        <v>18</v>
      </c>
      <c r="E37" s="121">
        <v>3</v>
      </c>
      <c r="F37" s="121">
        <v>9</v>
      </c>
    </row>
    <row r="38" spans="1:6" ht="15.75">
      <c r="A38" s="123" t="s">
        <v>133</v>
      </c>
      <c r="B38" s="121">
        <v>40</v>
      </c>
      <c r="C38" s="121">
        <v>19</v>
      </c>
      <c r="D38" s="122">
        <f t="shared" si="1"/>
        <v>21</v>
      </c>
      <c r="E38" s="121">
        <v>8</v>
      </c>
      <c r="F38" s="121">
        <v>8</v>
      </c>
    </row>
    <row r="39" spans="1:6" ht="15.75">
      <c r="A39" s="123" t="s">
        <v>130</v>
      </c>
      <c r="B39" s="121">
        <v>40</v>
      </c>
      <c r="C39" s="121">
        <v>11</v>
      </c>
      <c r="D39" s="122">
        <f t="shared" si="1"/>
        <v>29</v>
      </c>
      <c r="E39" s="121">
        <v>1</v>
      </c>
      <c r="F39" s="121">
        <v>9</v>
      </c>
    </row>
    <row r="40" spans="1:6" ht="15.75">
      <c r="A40" s="123" t="s">
        <v>263</v>
      </c>
      <c r="B40" s="121">
        <v>40</v>
      </c>
      <c r="C40" s="121">
        <v>63</v>
      </c>
      <c r="D40" s="122">
        <f t="shared" si="1"/>
        <v>-23</v>
      </c>
      <c r="E40" s="121">
        <v>2</v>
      </c>
      <c r="F40" s="121">
        <v>27</v>
      </c>
    </row>
    <row r="41" spans="1:6" ht="24" customHeight="1">
      <c r="A41" s="210" t="s">
        <v>2</v>
      </c>
      <c r="B41" s="210"/>
      <c r="C41" s="210"/>
      <c r="D41" s="210"/>
      <c r="E41" s="210"/>
      <c r="F41" s="210"/>
    </row>
    <row r="42" spans="1:6" ht="15.75">
      <c r="A42" s="124" t="s">
        <v>77</v>
      </c>
      <c r="B42" s="125">
        <v>489</v>
      </c>
      <c r="C42" s="125">
        <v>382</v>
      </c>
      <c r="D42" s="122">
        <f t="shared" si="1"/>
        <v>107</v>
      </c>
      <c r="E42" s="125">
        <v>31</v>
      </c>
      <c r="F42" s="125">
        <v>170</v>
      </c>
    </row>
    <row r="43" spans="1:6" ht="15.75">
      <c r="A43" s="124" t="s">
        <v>87</v>
      </c>
      <c r="B43" s="125">
        <v>220</v>
      </c>
      <c r="C43" s="125">
        <v>186</v>
      </c>
      <c r="D43" s="122">
        <f t="shared" si="1"/>
        <v>34</v>
      </c>
      <c r="E43" s="125">
        <v>30</v>
      </c>
      <c r="F43" s="125">
        <v>81</v>
      </c>
    </row>
    <row r="44" spans="1:6" ht="15.75">
      <c r="A44" s="124" t="s">
        <v>137</v>
      </c>
      <c r="B44" s="125">
        <v>120</v>
      </c>
      <c r="C44" s="125">
        <v>62</v>
      </c>
      <c r="D44" s="122">
        <f t="shared" si="1"/>
        <v>58</v>
      </c>
      <c r="E44" s="125">
        <v>4</v>
      </c>
      <c r="F44" s="125">
        <v>32</v>
      </c>
    </row>
    <row r="45" spans="1:6" ht="15.75">
      <c r="A45" s="124" t="s">
        <v>106</v>
      </c>
      <c r="B45" s="125">
        <v>101</v>
      </c>
      <c r="C45" s="125">
        <v>51</v>
      </c>
      <c r="D45" s="122">
        <f t="shared" si="1"/>
        <v>50</v>
      </c>
      <c r="E45" s="125">
        <v>9</v>
      </c>
      <c r="F45" s="125">
        <v>29</v>
      </c>
    </row>
    <row r="46" spans="1:6" ht="15.75">
      <c r="A46" s="124" t="s">
        <v>100</v>
      </c>
      <c r="B46" s="125">
        <v>99</v>
      </c>
      <c r="C46" s="125">
        <v>25</v>
      </c>
      <c r="D46" s="122">
        <f t="shared" si="1"/>
        <v>74</v>
      </c>
      <c r="E46" s="125">
        <v>5</v>
      </c>
      <c r="F46" s="125">
        <v>13</v>
      </c>
    </row>
    <row r="47" spans="1:6" ht="15.75">
      <c r="A47" s="124" t="s">
        <v>141</v>
      </c>
      <c r="B47" s="125">
        <v>71</v>
      </c>
      <c r="C47" s="125">
        <v>49</v>
      </c>
      <c r="D47" s="122">
        <f t="shared" si="1"/>
        <v>22</v>
      </c>
      <c r="E47" s="125">
        <v>8</v>
      </c>
      <c r="F47" s="125">
        <v>17</v>
      </c>
    </row>
    <row r="48" spans="1:6" ht="15.75">
      <c r="A48" s="124" t="s">
        <v>143</v>
      </c>
      <c r="B48" s="125">
        <v>71</v>
      </c>
      <c r="C48" s="125">
        <v>76</v>
      </c>
      <c r="D48" s="122">
        <f t="shared" si="1"/>
        <v>-5</v>
      </c>
      <c r="E48" s="125">
        <v>2</v>
      </c>
      <c r="F48" s="125">
        <v>35</v>
      </c>
    </row>
    <row r="49" spans="1:6" ht="15.75">
      <c r="A49" s="124" t="s">
        <v>138</v>
      </c>
      <c r="B49" s="125">
        <v>61</v>
      </c>
      <c r="C49" s="125">
        <v>74</v>
      </c>
      <c r="D49" s="122">
        <f t="shared" si="1"/>
        <v>-13</v>
      </c>
      <c r="E49" s="125">
        <v>16</v>
      </c>
      <c r="F49" s="125">
        <v>27</v>
      </c>
    </row>
    <row r="50" spans="1:6" ht="15.75">
      <c r="A50" s="124" t="s">
        <v>139</v>
      </c>
      <c r="B50" s="125">
        <v>60</v>
      </c>
      <c r="C50" s="125">
        <v>31</v>
      </c>
      <c r="D50" s="122">
        <f t="shared" si="1"/>
        <v>29</v>
      </c>
      <c r="E50" s="125">
        <v>11</v>
      </c>
      <c r="F50" s="125">
        <v>7</v>
      </c>
    </row>
    <row r="51" spans="1:6" ht="15.75">
      <c r="A51" s="124" t="s">
        <v>140</v>
      </c>
      <c r="B51" s="125">
        <v>45</v>
      </c>
      <c r="C51" s="125">
        <v>21</v>
      </c>
      <c r="D51" s="122">
        <f t="shared" si="1"/>
        <v>24</v>
      </c>
      <c r="E51" s="125">
        <v>1</v>
      </c>
      <c r="F51" s="125">
        <v>4</v>
      </c>
    </row>
    <row r="52" spans="1:6" ht="15.75">
      <c r="A52" s="124" t="s">
        <v>144</v>
      </c>
      <c r="B52" s="125">
        <v>36</v>
      </c>
      <c r="C52" s="125">
        <v>29</v>
      </c>
      <c r="D52" s="122">
        <f t="shared" si="1"/>
        <v>7</v>
      </c>
      <c r="E52" s="125">
        <v>1</v>
      </c>
      <c r="F52" s="125">
        <v>19</v>
      </c>
    </row>
    <row r="53" spans="1:6" ht="15.75">
      <c r="A53" s="124" t="s">
        <v>146</v>
      </c>
      <c r="B53" s="125">
        <v>36</v>
      </c>
      <c r="C53" s="125">
        <v>25</v>
      </c>
      <c r="D53" s="122">
        <f t="shared" si="1"/>
        <v>11</v>
      </c>
      <c r="E53" s="125">
        <v>1</v>
      </c>
      <c r="F53" s="125">
        <v>16</v>
      </c>
    </row>
    <row r="54" spans="1:6" ht="15.75">
      <c r="A54" s="124" t="s">
        <v>142</v>
      </c>
      <c r="B54" s="125">
        <v>34</v>
      </c>
      <c r="C54" s="125">
        <v>13</v>
      </c>
      <c r="D54" s="122">
        <f t="shared" si="1"/>
        <v>21</v>
      </c>
      <c r="E54" s="125">
        <v>4</v>
      </c>
      <c r="F54" s="125">
        <v>8</v>
      </c>
    </row>
    <row r="55" spans="1:6" ht="15.75">
      <c r="A55" s="124" t="s">
        <v>145</v>
      </c>
      <c r="B55" s="125">
        <v>33</v>
      </c>
      <c r="C55" s="125">
        <v>7</v>
      </c>
      <c r="D55" s="122">
        <f t="shared" si="1"/>
        <v>26</v>
      </c>
      <c r="E55" s="125">
        <v>4</v>
      </c>
      <c r="F55" s="125">
        <v>3</v>
      </c>
    </row>
    <row r="56" spans="1:6" ht="24" customHeight="1">
      <c r="A56" s="210" t="s">
        <v>1</v>
      </c>
      <c r="B56" s="210"/>
      <c r="C56" s="210"/>
      <c r="D56" s="210"/>
      <c r="E56" s="210"/>
      <c r="F56" s="210"/>
    </row>
    <row r="57" spans="1:6" ht="15.75">
      <c r="A57" s="123" t="s">
        <v>92</v>
      </c>
      <c r="B57" s="121">
        <v>220</v>
      </c>
      <c r="C57" s="121">
        <v>72</v>
      </c>
      <c r="D57" s="122">
        <f t="shared" si="1"/>
        <v>148</v>
      </c>
      <c r="E57" s="121">
        <v>26</v>
      </c>
      <c r="F57" s="121">
        <v>24</v>
      </c>
    </row>
    <row r="58" spans="1:6" ht="15.75">
      <c r="A58" s="123" t="s">
        <v>103</v>
      </c>
      <c r="B58" s="121">
        <v>158</v>
      </c>
      <c r="C58" s="121">
        <v>126</v>
      </c>
      <c r="D58" s="122">
        <f t="shared" si="1"/>
        <v>32</v>
      </c>
      <c r="E58" s="121">
        <v>20</v>
      </c>
      <c r="F58" s="121">
        <v>67</v>
      </c>
    </row>
    <row r="59" spans="1:6" ht="15.75">
      <c r="A59" s="123" t="s">
        <v>147</v>
      </c>
      <c r="B59" s="121">
        <v>82</v>
      </c>
      <c r="C59" s="121">
        <v>85</v>
      </c>
      <c r="D59" s="122">
        <f t="shared" si="1"/>
        <v>-3</v>
      </c>
      <c r="E59" s="121">
        <v>7</v>
      </c>
      <c r="F59" s="121">
        <v>34</v>
      </c>
    </row>
    <row r="60" spans="1:6" ht="15.75">
      <c r="A60" s="123" t="s">
        <v>115</v>
      </c>
      <c r="B60" s="121">
        <v>79</v>
      </c>
      <c r="C60" s="121">
        <v>32</v>
      </c>
      <c r="D60" s="122">
        <f t="shared" si="1"/>
        <v>47</v>
      </c>
      <c r="E60" s="121">
        <v>1</v>
      </c>
      <c r="F60" s="121">
        <v>16</v>
      </c>
    </row>
    <row r="61" spans="1:6" ht="15.75">
      <c r="A61" s="123" t="s">
        <v>152</v>
      </c>
      <c r="B61" s="121">
        <v>70</v>
      </c>
      <c r="C61" s="121">
        <v>62</v>
      </c>
      <c r="D61" s="122">
        <f t="shared" si="1"/>
        <v>8</v>
      </c>
      <c r="E61" s="121">
        <v>4</v>
      </c>
      <c r="F61" s="121">
        <v>19</v>
      </c>
    </row>
    <row r="62" spans="1:6" ht="15.75">
      <c r="A62" s="123" t="s">
        <v>148</v>
      </c>
      <c r="B62" s="121">
        <v>60</v>
      </c>
      <c r="C62" s="121">
        <v>98</v>
      </c>
      <c r="D62" s="122">
        <f t="shared" si="1"/>
        <v>-38</v>
      </c>
      <c r="E62" s="121">
        <v>15</v>
      </c>
      <c r="F62" s="121">
        <v>54</v>
      </c>
    </row>
    <row r="63" spans="1:6" ht="31.5">
      <c r="A63" s="123" t="s">
        <v>150</v>
      </c>
      <c r="B63" s="121">
        <v>53</v>
      </c>
      <c r="C63" s="121">
        <v>26</v>
      </c>
      <c r="D63" s="122">
        <f t="shared" si="1"/>
        <v>27</v>
      </c>
      <c r="E63" s="121">
        <v>3</v>
      </c>
      <c r="F63" s="121">
        <v>12</v>
      </c>
    </row>
    <row r="64" spans="1:6" ht="15.75">
      <c r="A64" s="123" t="s">
        <v>151</v>
      </c>
      <c r="B64" s="121">
        <v>48</v>
      </c>
      <c r="C64" s="121">
        <v>48</v>
      </c>
      <c r="D64" s="122">
        <f t="shared" si="1"/>
        <v>0</v>
      </c>
      <c r="E64" s="121">
        <v>5</v>
      </c>
      <c r="F64" s="121">
        <v>19</v>
      </c>
    </row>
    <row r="65" spans="1:6" ht="15.75">
      <c r="A65" s="123" t="s">
        <v>149</v>
      </c>
      <c r="B65" s="121">
        <v>31</v>
      </c>
      <c r="C65" s="121">
        <v>39</v>
      </c>
      <c r="D65" s="122">
        <f t="shared" si="1"/>
        <v>-8</v>
      </c>
      <c r="E65" s="121">
        <v>3</v>
      </c>
      <c r="F65" s="121">
        <v>16</v>
      </c>
    </row>
    <row r="66" spans="1:6" ht="15.75">
      <c r="A66" s="123" t="s">
        <v>192</v>
      </c>
      <c r="B66" s="121">
        <v>24</v>
      </c>
      <c r="C66" s="121">
        <v>10</v>
      </c>
      <c r="D66" s="122">
        <f t="shared" si="1"/>
        <v>14</v>
      </c>
      <c r="E66" s="121">
        <v>1</v>
      </c>
      <c r="F66" s="121">
        <v>3</v>
      </c>
    </row>
    <row r="67" spans="1:6" ht="15.75">
      <c r="A67" s="123" t="s">
        <v>185</v>
      </c>
      <c r="B67" s="121">
        <v>20</v>
      </c>
      <c r="C67" s="121">
        <v>26</v>
      </c>
      <c r="D67" s="122">
        <f t="shared" si="1"/>
        <v>-6</v>
      </c>
      <c r="E67" s="121">
        <v>1</v>
      </c>
      <c r="F67" s="121">
        <v>9</v>
      </c>
    </row>
    <row r="68" spans="1:6" ht="27" customHeight="1">
      <c r="A68" s="210" t="s">
        <v>5</v>
      </c>
      <c r="B68" s="210"/>
      <c r="C68" s="210"/>
      <c r="D68" s="210"/>
      <c r="E68" s="210"/>
      <c r="F68" s="210"/>
    </row>
    <row r="69" spans="1:6" ht="15.75">
      <c r="A69" s="124" t="s">
        <v>71</v>
      </c>
      <c r="B69" s="125">
        <v>1024</v>
      </c>
      <c r="C69" s="125">
        <v>562</v>
      </c>
      <c r="D69" s="122">
        <f t="shared" si="1"/>
        <v>462</v>
      </c>
      <c r="E69" s="125">
        <v>104</v>
      </c>
      <c r="F69" s="125">
        <v>247</v>
      </c>
    </row>
    <row r="70" spans="1:6" ht="15.75">
      <c r="A70" s="124" t="s">
        <v>72</v>
      </c>
      <c r="B70" s="125">
        <v>514</v>
      </c>
      <c r="C70" s="125">
        <v>458</v>
      </c>
      <c r="D70" s="122">
        <f t="shared" si="1"/>
        <v>56</v>
      </c>
      <c r="E70" s="125">
        <v>38</v>
      </c>
      <c r="F70" s="125">
        <v>205</v>
      </c>
    </row>
    <row r="71" spans="1:6" ht="15.75">
      <c r="A71" s="124" t="s">
        <v>73</v>
      </c>
      <c r="B71" s="125">
        <v>467</v>
      </c>
      <c r="C71" s="125">
        <v>256</v>
      </c>
      <c r="D71" s="122">
        <f t="shared" ref="D71:D131" si="2">B71-C71</f>
        <v>211</v>
      </c>
      <c r="E71" s="125">
        <v>38</v>
      </c>
      <c r="F71" s="125">
        <v>96</v>
      </c>
    </row>
    <row r="72" spans="1:6" ht="15.75">
      <c r="A72" s="124" t="s">
        <v>78</v>
      </c>
      <c r="B72" s="125">
        <v>459</v>
      </c>
      <c r="C72" s="125">
        <v>296</v>
      </c>
      <c r="D72" s="122">
        <f t="shared" si="2"/>
        <v>163</v>
      </c>
      <c r="E72" s="125">
        <v>65</v>
      </c>
      <c r="F72" s="125">
        <v>114</v>
      </c>
    </row>
    <row r="73" spans="1:6" ht="15.75">
      <c r="A73" s="124" t="s">
        <v>80</v>
      </c>
      <c r="B73" s="125">
        <v>335</v>
      </c>
      <c r="C73" s="125">
        <v>168</v>
      </c>
      <c r="D73" s="122">
        <f t="shared" si="2"/>
        <v>167</v>
      </c>
      <c r="E73" s="125">
        <v>20</v>
      </c>
      <c r="F73" s="125">
        <v>77</v>
      </c>
    </row>
    <row r="74" spans="1:6" ht="15.75">
      <c r="A74" s="124" t="s">
        <v>83</v>
      </c>
      <c r="B74" s="125">
        <v>290</v>
      </c>
      <c r="C74" s="125">
        <v>53</v>
      </c>
      <c r="D74" s="122">
        <f t="shared" si="2"/>
        <v>237</v>
      </c>
      <c r="E74" s="125">
        <v>50</v>
      </c>
      <c r="F74" s="125">
        <v>24</v>
      </c>
    </row>
    <row r="75" spans="1:6" ht="15.75">
      <c r="A75" s="124" t="s">
        <v>94</v>
      </c>
      <c r="B75" s="125">
        <v>196</v>
      </c>
      <c r="C75" s="125">
        <v>171</v>
      </c>
      <c r="D75" s="122">
        <f t="shared" si="2"/>
        <v>25</v>
      </c>
      <c r="E75" s="125">
        <v>13</v>
      </c>
      <c r="F75" s="125">
        <v>102</v>
      </c>
    </row>
    <row r="76" spans="1:6" ht="15.75">
      <c r="A76" s="124" t="s">
        <v>93</v>
      </c>
      <c r="B76" s="125">
        <v>175</v>
      </c>
      <c r="C76" s="125">
        <v>69</v>
      </c>
      <c r="D76" s="122">
        <f t="shared" si="2"/>
        <v>106</v>
      </c>
      <c r="E76" s="125">
        <v>21</v>
      </c>
      <c r="F76" s="125">
        <v>35</v>
      </c>
    </row>
    <row r="77" spans="1:6" ht="15.75">
      <c r="A77" s="124" t="s">
        <v>107</v>
      </c>
      <c r="B77" s="125">
        <v>103</v>
      </c>
      <c r="C77" s="125">
        <v>77</v>
      </c>
      <c r="D77" s="122">
        <f t="shared" si="2"/>
        <v>26</v>
      </c>
      <c r="E77" s="125">
        <v>26</v>
      </c>
      <c r="F77" s="125">
        <v>32</v>
      </c>
    </row>
    <row r="78" spans="1:6" ht="15.75">
      <c r="A78" s="124" t="s">
        <v>154</v>
      </c>
      <c r="B78" s="125">
        <v>81</v>
      </c>
      <c r="C78" s="125">
        <v>67</v>
      </c>
      <c r="D78" s="122">
        <f t="shared" si="2"/>
        <v>14</v>
      </c>
      <c r="E78" s="125">
        <v>1</v>
      </c>
      <c r="F78" s="125">
        <v>29</v>
      </c>
    </row>
    <row r="79" spans="1:6" ht="15.75">
      <c r="A79" s="124" t="s">
        <v>153</v>
      </c>
      <c r="B79" s="125">
        <v>78</v>
      </c>
      <c r="C79" s="125">
        <v>76</v>
      </c>
      <c r="D79" s="122">
        <f t="shared" si="2"/>
        <v>2</v>
      </c>
      <c r="E79" s="125">
        <v>6</v>
      </c>
      <c r="F79" s="125">
        <v>43</v>
      </c>
    </row>
    <row r="80" spans="1:6" ht="15.75">
      <c r="A80" s="124" t="s">
        <v>156</v>
      </c>
      <c r="B80" s="125">
        <v>40</v>
      </c>
      <c r="C80" s="125">
        <v>12</v>
      </c>
      <c r="D80" s="122">
        <f t="shared" si="2"/>
        <v>28</v>
      </c>
      <c r="E80" s="125">
        <v>11</v>
      </c>
      <c r="F80" s="125">
        <v>6</v>
      </c>
    </row>
    <row r="81" spans="1:6" ht="15.75">
      <c r="A81" s="124" t="s">
        <v>155</v>
      </c>
      <c r="B81" s="125">
        <v>36</v>
      </c>
      <c r="C81" s="125">
        <v>3</v>
      </c>
      <c r="D81" s="122">
        <f t="shared" si="2"/>
        <v>33</v>
      </c>
      <c r="E81" s="125">
        <v>24</v>
      </c>
      <c r="F81" s="125">
        <v>2</v>
      </c>
    </row>
    <row r="82" spans="1:6" ht="46.5" customHeight="1">
      <c r="A82" s="210" t="s">
        <v>157</v>
      </c>
      <c r="B82" s="210"/>
      <c r="C82" s="210"/>
      <c r="D82" s="210"/>
      <c r="E82" s="210"/>
      <c r="F82" s="210"/>
    </row>
    <row r="83" spans="1:6" ht="31.5">
      <c r="A83" s="126" t="s">
        <v>158</v>
      </c>
      <c r="B83" s="121">
        <v>57</v>
      </c>
      <c r="C83" s="121">
        <v>20</v>
      </c>
      <c r="D83" s="122">
        <f t="shared" si="2"/>
        <v>37</v>
      </c>
      <c r="E83" s="121">
        <v>1</v>
      </c>
      <c r="F83" s="121">
        <v>3</v>
      </c>
    </row>
    <row r="84" spans="1:6" ht="31.5">
      <c r="A84" s="126" t="s">
        <v>159</v>
      </c>
      <c r="B84" s="121">
        <v>38</v>
      </c>
      <c r="C84" s="121">
        <v>49</v>
      </c>
      <c r="D84" s="122">
        <f t="shared" si="2"/>
        <v>-11</v>
      </c>
      <c r="E84" s="121">
        <v>1</v>
      </c>
      <c r="F84" s="121">
        <v>11</v>
      </c>
    </row>
    <row r="85" spans="1:6" ht="15.75">
      <c r="A85" s="126" t="s">
        <v>164</v>
      </c>
      <c r="B85" s="121">
        <v>34</v>
      </c>
      <c r="C85" s="121">
        <v>28</v>
      </c>
      <c r="D85" s="122">
        <f t="shared" si="2"/>
        <v>6</v>
      </c>
      <c r="E85" s="121">
        <v>1</v>
      </c>
      <c r="F85" s="121">
        <v>4</v>
      </c>
    </row>
    <row r="86" spans="1:6" ht="15.75">
      <c r="A86" s="126" t="s">
        <v>160</v>
      </c>
      <c r="B86" s="121">
        <v>23</v>
      </c>
      <c r="C86" s="121">
        <v>21</v>
      </c>
      <c r="D86" s="122">
        <f t="shared" si="2"/>
        <v>2</v>
      </c>
      <c r="E86" s="121">
        <v>0</v>
      </c>
      <c r="F86" s="121">
        <v>11</v>
      </c>
    </row>
    <row r="87" spans="1:6" ht="15.75">
      <c r="A87" s="126" t="s">
        <v>161</v>
      </c>
      <c r="B87" s="121">
        <v>20</v>
      </c>
      <c r="C87" s="121">
        <v>22</v>
      </c>
      <c r="D87" s="122">
        <f t="shared" si="2"/>
        <v>-2</v>
      </c>
      <c r="E87" s="121">
        <v>3</v>
      </c>
      <c r="F87" s="121">
        <v>10</v>
      </c>
    </row>
    <row r="88" spans="1:6" ht="15.75">
      <c r="A88" s="126" t="s">
        <v>162</v>
      </c>
      <c r="B88" s="121">
        <v>19</v>
      </c>
      <c r="C88" s="121">
        <v>11</v>
      </c>
      <c r="D88" s="122">
        <f t="shared" si="2"/>
        <v>8</v>
      </c>
      <c r="E88" s="121">
        <v>2</v>
      </c>
      <c r="F88" s="121">
        <v>8</v>
      </c>
    </row>
    <row r="89" spans="1:6" ht="63">
      <c r="A89" s="126" t="s">
        <v>166</v>
      </c>
      <c r="B89" s="121">
        <v>19</v>
      </c>
      <c r="C89" s="121">
        <v>23</v>
      </c>
      <c r="D89" s="122">
        <f t="shared" si="2"/>
        <v>-4</v>
      </c>
      <c r="E89" s="121">
        <v>1</v>
      </c>
      <c r="F89" s="121">
        <v>8</v>
      </c>
    </row>
    <row r="90" spans="1:6" ht="15.75">
      <c r="A90" s="126" t="s">
        <v>163</v>
      </c>
      <c r="B90" s="121">
        <v>18</v>
      </c>
      <c r="C90" s="121">
        <v>17</v>
      </c>
      <c r="D90" s="122">
        <f t="shared" si="2"/>
        <v>1</v>
      </c>
      <c r="E90" s="121">
        <v>4</v>
      </c>
      <c r="F90" s="121">
        <v>13</v>
      </c>
    </row>
    <row r="91" spans="1:6" ht="15.75">
      <c r="A91" s="126" t="s">
        <v>165</v>
      </c>
      <c r="B91" s="121">
        <v>15</v>
      </c>
      <c r="C91" s="121">
        <v>13</v>
      </c>
      <c r="D91" s="122">
        <f t="shared" si="2"/>
        <v>2</v>
      </c>
      <c r="E91" s="121">
        <v>4</v>
      </c>
      <c r="F91" s="121">
        <v>3</v>
      </c>
    </row>
    <row r="92" spans="1:6" ht="15.75">
      <c r="A92" s="126" t="s">
        <v>186</v>
      </c>
      <c r="B92" s="121">
        <v>12</v>
      </c>
      <c r="C92" s="121">
        <v>6</v>
      </c>
      <c r="D92" s="122"/>
      <c r="E92" s="121">
        <v>4</v>
      </c>
      <c r="F92" s="121">
        <v>1</v>
      </c>
    </row>
    <row r="93" spans="1:6" ht="15.75">
      <c r="A93" s="126" t="s">
        <v>264</v>
      </c>
      <c r="B93" s="121">
        <v>12</v>
      </c>
      <c r="C93" s="121">
        <v>8</v>
      </c>
      <c r="D93" s="122">
        <f t="shared" si="2"/>
        <v>4</v>
      </c>
      <c r="E93" s="121">
        <v>6</v>
      </c>
      <c r="F93" s="121">
        <v>4</v>
      </c>
    </row>
    <row r="94" spans="1:6" ht="30" customHeight="1">
      <c r="A94" s="210" t="s">
        <v>6</v>
      </c>
      <c r="B94" s="210"/>
      <c r="C94" s="210"/>
      <c r="D94" s="210"/>
      <c r="E94" s="210"/>
      <c r="F94" s="210"/>
    </row>
    <row r="95" spans="1:6" ht="31.5">
      <c r="A95" s="126" t="s">
        <v>90</v>
      </c>
      <c r="B95" s="121">
        <v>642</v>
      </c>
      <c r="C95" s="121">
        <v>69</v>
      </c>
      <c r="D95" s="122">
        <f t="shared" si="2"/>
        <v>573</v>
      </c>
      <c r="E95" s="121">
        <v>27</v>
      </c>
      <c r="F95" s="121">
        <v>27</v>
      </c>
    </row>
    <row r="96" spans="1:6" ht="15.75">
      <c r="A96" s="126" t="s">
        <v>76</v>
      </c>
      <c r="B96" s="121">
        <v>380</v>
      </c>
      <c r="C96" s="121">
        <v>299</v>
      </c>
      <c r="D96" s="122">
        <f t="shared" si="2"/>
        <v>81</v>
      </c>
      <c r="E96" s="121">
        <v>25</v>
      </c>
      <c r="F96" s="121">
        <v>55</v>
      </c>
    </row>
    <row r="97" spans="1:6" ht="15.75">
      <c r="A97" s="126" t="s">
        <v>82</v>
      </c>
      <c r="B97" s="121">
        <v>321</v>
      </c>
      <c r="C97" s="121">
        <v>97</v>
      </c>
      <c r="D97" s="122">
        <f t="shared" si="2"/>
        <v>224</v>
      </c>
      <c r="E97" s="121">
        <v>54</v>
      </c>
      <c r="F97" s="121">
        <v>42</v>
      </c>
    </row>
    <row r="98" spans="1:6" ht="15.75">
      <c r="A98" s="126" t="s">
        <v>95</v>
      </c>
      <c r="B98" s="121">
        <v>207</v>
      </c>
      <c r="C98" s="121">
        <v>55</v>
      </c>
      <c r="D98" s="122">
        <f t="shared" si="2"/>
        <v>152</v>
      </c>
      <c r="E98" s="121">
        <v>46</v>
      </c>
      <c r="F98" s="121">
        <v>18</v>
      </c>
    </row>
    <row r="99" spans="1:6" ht="15.75">
      <c r="A99" s="126" t="s">
        <v>96</v>
      </c>
      <c r="B99" s="121">
        <v>195</v>
      </c>
      <c r="C99" s="121">
        <v>69</v>
      </c>
      <c r="D99" s="122">
        <f t="shared" si="2"/>
        <v>126</v>
      </c>
      <c r="E99" s="121">
        <v>12</v>
      </c>
      <c r="F99" s="121">
        <v>23</v>
      </c>
    </row>
    <row r="100" spans="1:6" ht="31.5">
      <c r="A100" s="126" t="s">
        <v>187</v>
      </c>
      <c r="B100" s="121">
        <v>167</v>
      </c>
      <c r="C100" s="121">
        <v>6</v>
      </c>
      <c r="D100" s="122">
        <f t="shared" si="2"/>
        <v>161</v>
      </c>
      <c r="E100" s="121">
        <v>21</v>
      </c>
      <c r="F100" s="121">
        <v>3</v>
      </c>
    </row>
    <row r="101" spans="1:6" ht="31.5">
      <c r="A101" s="126" t="s">
        <v>97</v>
      </c>
      <c r="B101" s="121">
        <v>130</v>
      </c>
      <c r="C101" s="121">
        <v>41</v>
      </c>
      <c r="D101" s="122">
        <f t="shared" si="2"/>
        <v>89</v>
      </c>
      <c r="E101" s="121">
        <v>22</v>
      </c>
      <c r="F101" s="121">
        <v>14</v>
      </c>
    </row>
    <row r="102" spans="1:6" ht="47.25">
      <c r="A102" s="126" t="s">
        <v>102</v>
      </c>
      <c r="B102" s="121">
        <v>118</v>
      </c>
      <c r="C102" s="121">
        <v>23</v>
      </c>
      <c r="D102" s="122">
        <f t="shared" si="2"/>
        <v>95</v>
      </c>
      <c r="E102" s="121">
        <v>21</v>
      </c>
      <c r="F102" s="121">
        <v>9</v>
      </c>
    </row>
    <row r="103" spans="1:6" ht="15.75">
      <c r="A103" s="126" t="s">
        <v>108</v>
      </c>
      <c r="B103" s="121">
        <v>118</v>
      </c>
      <c r="C103" s="121">
        <v>55</v>
      </c>
      <c r="D103" s="122">
        <f t="shared" si="2"/>
        <v>63</v>
      </c>
      <c r="E103" s="121">
        <v>15</v>
      </c>
      <c r="F103" s="121">
        <v>21</v>
      </c>
    </row>
    <row r="104" spans="1:6" ht="15.75">
      <c r="A104" s="126" t="s">
        <v>99</v>
      </c>
      <c r="B104" s="121">
        <v>113</v>
      </c>
      <c r="C104" s="121">
        <v>50</v>
      </c>
      <c r="D104" s="122">
        <f t="shared" si="2"/>
        <v>63</v>
      </c>
      <c r="E104" s="121">
        <v>21</v>
      </c>
      <c r="F104" s="121">
        <v>24</v>
      </c>
    </row>
    <row r="105" spans="1:6" ht="15.75">
      <c r="A105" s="126" t="s">
        <v>170</v>
      </c>
      <c r="B105" s="121">
        <v>112</v>
      </c>
      <c r="C105" s="121">
        <v>52</v>
      </c>
      <c r="D105" s="122">
        <f t="shared" si="2"/>
        <v>60</v>
      </c>
      <c r="E105" s="121">
        <v>14</v>
      </c>
      <c r="F105" s="121">
        <v>7</v>
      </c>
    </row>
    <row r="106" spans="1:6" ht="30.75" customHeight="1">
      <c r="A106" s="126" t="s">
        <v>113</v>
      </c>
      <c r="B106" s="121">
        <v>108</v>
      </c>
      <c r="C106" s="121">
        <v>67</v>
      </c>
      <c r="D106" s="122">
        <f t="shared" si="2"/>
        <v>41</v>
      </c>
      <c r="E106" s="121">
        <v>19</v>
      </c>
      <c r="F106" s="121">
        <v>32</v>
      </c>
    </row>
    <row r="107" spans="1:6" ht="31.5">
      <c r="A107" s="126" t="s">
        <v>168</v>
      </c>
      <c r="B107" s="121">
        <v>103</v>
      </c>
      <c r="C107" s="121">
        <v>16</v>
      </c>
      <c r="D107" s="122">
        <f t="shared" si="2"/>
        <v>87</v>
      </c>
      <c r="E107" s="121">
        <v>15</v>
      </c>
      <c r="F107" s="121">
        <v>7</v>
      </c>
    </row>
    <row r="108" spans="1:6" ht="15.75">
      <c r="A108" s="126" t="s">
        <v>167</v>
      </c>
      <c r="B108" s="121">
        <v>99</v>
      </c>
      <c r="C108" s="121">
        <v>20</v>
      </c>
      <c r="D108" s="122">
        <f t="shared" si="2"/>
        <v>79</v>
      </c>
      <c r="E108" s="121">
        <v>28</v>
      </c>
      <c r="F108" s="121">
        <v>10</v>
      </c>
    </row>
    <row r="109" spans="1:6" ht="15.75">
      <c r="A109" s="126" t="s">
        <v>225</v>
      </c>
      <c r="B109" s="121">
        <v>98</v>
      </c>
      <c r="C109" s="121">
        <v>73</v>
      </c>
      <c r="D109" s="122">
        <f t="shared" si="2"/>
        <v>25</v>
      </c>
      <c r="E109" s="121">
        <v>10</v>
      </c>
      <c r="F109" s="121">
        <v>24</v>
      </c>
    </row>
    <row r="110" spans="1:6" ht="17.25" customHeight="1">
      <c r="A110" s="126" t="s">
        <v>169</v>
      </c>
      <c r="B110" s="121">
        <v>91</v>
      </c>
      <c r="C110" s="121">
        <v>42</v>
      </c>
      <c r="D110" s="122">
        <f t="shared" si="2"/>
        <v>49</v>
      </c>
      <c r="E110" s="121">
        <v>12</v>
      </c>
      <c r="F110" s="121">
        <v>14</v>
      </c>
    </row>
    <row r="111" spans="1:6" ht="52.5" customHeight="1">
      <c r="A111" s="210" t="s">
        <v>171</v>
      </c>
      <c r="B111" s="210"/>
      <c r="C111" s="210"/>
      <c r="D111" s="210"/>
      <c r="E111" s="210"/>
      <c r="F111" s="210"/>
    </row>
    <row r="112" spans="1:6" ht="15.75">
      <c r="A112" s="127" t="s">
        <v>69</v>
      </c>
      <c r="B112" s="125">
        <v>1789</v>
      </c>
      <c r="C112" s="125">
        <v>713</v>
      </c>
      <c r="D112" s="122">
        <f t="shared" si="2"/>
        <v>1076</v>
      </c>
      <c r="E112" s="125">
        <v>121</v>
      </c>
      <c r="F112" s="125">
        <v>181</v>
      </c>
    </row>
    <row r="113" spans="1:6" ht="53.25" customHeight="1">
      <c r="A113" s="127" t="s">
        <v>75</v>
      </c>
      <c r="B113" s="125">
        <v>642</v>
      </c>
      <c r="C113" s="125">
        <v>159</v>
      </c>
      <c r="D113" s="122">
        <f t="shared" si="2"/>
        <v>483</v>
      </c>
      <c r="E113" s="125">
        <v>19</v>
      </c>
      <c r="F113" s="125">
        <v>27</v>
      </c>
    </row>
    <row r="114" spans="1:6" ht="15.75">
      <c r="A114" s="127" t="s">
        <v>74</v>
      </c>
      <c r="B114" s="125">
        <v>569</v>
      </c>
      <c r="C114" s="125">
        <v>734</v>
      </c>
      <c r="D114" s="122">
        <f t="shared" si="2"/>
        <v>-165</v>
      </c>
      <c r="E114" s="125">
        <v>36</v>
      </c>
      <c r="F114" s="125">
        <v>69</v>
      </c>
    </row>
    <row r="115" spans="1:6" ht="15.75">
      <c r="A115" s="127" t="s">
        <v>98</v>
      </c>
      <c r="B115" s="125">
        <v>185</v>
      </c>
      <c r="C115" s="125">
        <v>62</v>
      </c>
      <c r="D115" s="122">
        <f t="shared" si="2"/>
        <v>123</v>
      </c>
      <c r="E115" s="125">
        <v>26</v>
      </c>
      <c r="F115" s="125">
        <v>33</v>
      </c>
    </row>
    <row r="116" spans="1:6" ht="15.75">
      <c r="A116" s="127" t="s">
        <v>173</v>
      </c>
      <c r="B116" s="125">
        <v>99</v>
      </c>
      <c r="C116" s="125">
        <v>26</v>
      </c>
      <c r="D116" s="122">
        <f t="shared" si="2"/>
        <v>73</v>
      </c>
      <c r="E116" s="125">
        <v>17</v>
      </c>
      <c r="F116" s="125">
        <v>6</v>
      </c>
    </row>
    <row r="117" spans="1:6" ht="15.75">
      <c r="A117" s="127" t="s">
        <v>101</v>
      </c>
      <c r="B117" s="125">
        <v>90</v>
      </c>
      <c r="C117" s="125">
        <v>922</v>
      </c>
      <c r="D117" s="122">
        <f t="shared" si="2"/>
        <v>-832</v>
      </c>
      <c r="E117" s="125">
        <v>3</v>
      </c>
      <c r="F117" s="125">
        <v>797</v>
      </c>
    </row>
    <row r="118" spans="1:6" ht="15.75">
      <c r="A118" s="127" t="s">
        <v>188</v>
      </c>
      <c r="B118" s="125">
        <v>90</v>
      </c>
      <c r="C118" s="125">
        <v>44</v>
      </c>
      <c r="D118" s="122">
        <f t="shared" si="2"/>
        <v>46</v>
      </c>
      <c r="E118" s="125">
        <v>3</v>
      </c>
      <c r="F118" s="125">
        <v>4</v>
      </c>
    </row>
    <row r="119" spans="1:6" ht="15.75">
      <c r="A119" s="127" t="s">
        <v>172</v>
      </c>
      <c r="B119" s="125">
        <v>73</v>
      </c>
      <c r="C119" s="125">
        <v>24</v>
      </c>
      <c r="D119" s="122">
        <f t="shared" si="2"/>
        <v>49</v>
      </c>
      <c r="E119" s="125">
        <v>11</v>
      </c>
      <c r="F119" s="125">
        <v>3</v>
      </c>
    </row>
    <row r="120" spans="1:6" ht="15.75">
      <c r="A120" s="127" t="s">
        <v>174</v>
      </c>
      <c r="B120" s="125">
        <v>66</v>
      </c>
      <c r="C120" s="125">
        <v>34</v>
      </c>
      <c r="D120" s="122">
        <f t="shared" si="2"/>
        <v>32</v>
      </c>
      <c r="E120" s="125">
        <v>12</v>
      </c>
      <c r="F120" s="125">
        <v>6</v>
      </c>
    </row>
    <row r="121" spans="1:6" ht="15.75">
      <c r="A121" s="127" t="s">
        <v>116</v>
      </c>
      <c r="B121" s="125">
        <v>64</v>
      </c>
      <c r="C121" s="125">
        <v>0</v>
      </c>
      <c r="D121" s="122">
        <f t="shared" si="2"/>
        <v>64</v>
      </c>
      <c r="E121" s="125">
        <v>33</v>
      </c>
      <c r="F121" s="125">
        <v>0</v>
      </c>
    </row>
    <row r="122" spans="1:6" ht="31.5">
      <c r="A122" s="127" t="s">
        <v>118</v>
      </c>
      <c r="B122" s="125">
        <v>56</v>
      </c>
      <c r="C122" s="125">
        <v>28</v>
      </c>
      <c r="D122" s="122">
        <f t="shared" si="2"/>
        <v>28</v>
      </c>
      <c r="E122" s="125">
        <v>2</v>
      </c>
      <c r="F122" s="125">
        <v>17</v>
      </c>
    </row>
    <row r="123" spans="1:6" ht="31.5">
      <c r="A123" s="127" t="s">
        <v>189</v>
      </c>
      <c r="B123" s="125">
        <v>50</v>
      </c>
      <c r="C123" s="125">
        <v>19</v>
      </c>
      <c r="D123" s="122">
        <f t="shared" si="2"/>
        <v>31</v>
      </c>
      <c r="E123" s="125">
        <v>6</v>
      </c>
      <c r="F123" s="125">
        <v>2</v>
      </c>
    </row>
    <row r="124" spans="1:6" ht="31.5" customHeight="1">
      <c r="A124" s="210" t="s">
        <v>4</v>
      </c>
      <c r="B124" s="210"/>
      <c r="C124" s="210"/>
      <c r="D124" s="210"/>
      <c r="E124" s="210"/>
      <c r="F124" s="210"/>
    </row>
    <row r="125" spans="1:6" ht="15.75">
      <c r="A125" s="126" t="s">
        <v>70</v>
      </c>
      <c r="B125" s="121">
        <v>2000</v>
      </c>
      <c r="C125" s="121">
        <v>1456</v>
      </c>
      <c r="D125" s="122">
        <f t="shared" si="2"/>
        <v>544</v>
      </c>
      <c r="E125" s="121">
        <v>111</v>
      </c>
      <c r="F125" s="121">
        <v>378</v>
      </c>
    </row>
    <row r="126" spans="1:6" ht="31.5">
      <c r="A126" s="126" t="s">
        <v>81</v>
      </c>
      <c r="B126" s="121">
        <v>422</v>
      </c>
      <c r="C126" s="121">
        <v>369</v>
      </c>
      <c r="D126" s="122">
        <f t="shared" si="2"/>
        <v>53</v>
      </c>
      <c r="E126" s="121">
        <v>25</v>
      </c>
      <c r="F126" s="121">
        <v>202</v>
      </c>
    </row>
    <row r="127" spans="1:6" ht="15.75">
      <c r="A127" s="126" t="s">
        <v>79</v>
      </c>
      <c r="B127" s="121">
        <v>415</v>
      </c>
      <c r="C127" s="121">
        <v>77</v>
      </c>
      <c r="D127" s="122">
        <f t="shared" si="2"/>
        <v>338</v>
      </c>
      <c r="E127" s="121">
        <v>63</v>
      </c>
      <c r="F127" s="121">
        <v>34</v>
      </c>
    </row>
    <row r="128" spans="1:6" ht="15.75">
      <c r="A128" s="126" t="s">
        <v>88</v>
      </c>
      <c r="B128" s="121">
        <v>311</v>
      </c>
      <c r="C128" s="121">
        <v>269</v>
      </c>
      <c r="D128" s="122">
        <f t="shared" si="2"/>
        <v>42</v>
      </c>
      <c r="E128" s="121">
        <v>9</v>
      </c>
      <c r="F128" s="121">
        <v>152</v>
      </c>
    </row>
    <row r="129" spans="1:6" ht="15.75">
      <c r="A129" s="126" t="s">
        <v>84</v>
      </c>
      <c r="B129" s="121">
        <v>240</v>
      </c>
      <c r="C129" s="121">
        <v>55</v>
      </c>
      <c r="D129" s="122">
        <f t="shared" si="2"/>
        <v>185</v>
      </c>
      <c r="E129" s="121">
        <v>18</v>
      </c>
      <c r="F129" s="121">
        <v>25</v>
      </c>
    </row>
    <row r="130" spans="1:6" ht="15.75">
      <c r="A130" s="126" t="s">
        <v>104</v>
      </c>
      <c r="B130" s="121">
        <v>129</v>
      </c>
      <c r="C130" s="121">
        <v>28</v>
      </c>
      <c r="D130" s="122">
        <f t="shared" si="2"/>
        <v>101</v>
      </c>
      <c r="E130" s="121">
        <v>8</v>
      </c>
      <c r="F130" s="121">
        <v>13</v>
      </c>
    </row>
    <row r="131" spans="1:6" ht="15.75">
      <c r="A131" s="126" t="s">
        <v>105</v>
      </c>
      <c r="B131" s="121">
        <v>123</v>
      </c>
      <c r="C131" s="121">
        <v>33</v>
      </c>
      <c r="D131" s="122">
        <f t="shared" si="2"/>
        <v>90</v>
      </c>
      <c r="E131" s="121">
        <v>14</v>
      </c>
      <c r="F131" s="121">
        <v>17</v>
      </c>
    </row>
    <row r="132" spans="1:6" ht="15.75">
      <c r="A132" s="126" t="s">
        <v>109</v>
      </c>
      <c r="B132" s="121">
        <v>117</v>
      </c>
      <c r="C132" s="121">
        <v>56</v>
      </c>
      <c r="D132" s="122">
        <f t="shared" ref="D132:D137" si="3">B132-C132</f>
        <v>61</v>
      </c>
      <c r="E132" s="121">
        <v>7</v>
      </c>
      <c r="F132" s="121">
        <v>30</v>
      </c>
    </row>
    <row r="133" spans="1:6" ht="15.75">
      <c r="A133" s="126" t="s">
        <v>178</v>
      </c>
      <c r="B133" s="121">
        <v>97</v>
      </c>
      <c r="C133" s="121">
        <v>63</v>
      </c>
      <c r="D133" s="122">
        <f t="shared" si="3"/>
        <v>34</v>
      </c>
      <c r="E133" s="121">
        <v>5</v>
      </c>
      <c r="F133" s="121">
        <v>37</v>
      </c>
    </row>
    <row r="134" spans="1:6" ht="15.75">
      <c r="A134" s="126" t="s">
        <v>176</v>
      </c>
      <c r="B134" s="121">
        <v>84</v>
      </c>
      <c r="C134" s="121">
        <v>48</v>
      </c>
      <c r="D134" s="122">
        <f t="shared" si="3"/>
        <v>36</v>
      </c>
      <c r="E134" s="121">
        <v>6</v>
      </c>
      <c r="F134" s="121">
        <v>21</v>
      </c>
    </row>
    <row r="135" spans="1:6" ht="15.75" customHeight="1">
      <c r="A135" s="126" t="s">
        <v>175</v>
      </c>
      <c r="B135" s="121">
        <v>73</v>
      </c>
      <c r="C135" s="121">
        <v>24</v>
      </c>
      <c r="D135" s="122">
        <f t="shared" si="3"/>
        <v>49</v>
      </c>
      <c r="E135" s="121">
        <v>7</v>
      </c>
      <c r="F135" s="121">
        <v>7</v>
      </c>
    </row>
    <row r="136" spans="1:6" ht="48" customHeight="1">
      <c r="A136" s="126" t="s">
        <v>177</v>
      </c>
      <c r="B136" s="121">
        <v>61</v>
      </c>
      <c r="C136" s="121">
        <v>5</v>
      </c>
      <c r="D136" s="122">
        <f t="shared" si="3"/>
        <v>56</v>
      </c>
      <c r="E136" s="121">
        <v>2</v>
      </c>
      <c r="F136" s="121">
        <v>4</v>
      </c>
    </row>
    <row r="137" spans="1:6" ht="15.75">
      <c r="A137" s="126" t="s">
        <v>179</v>
      </c>
      <c r="B137" s="121">
        <v>44</v>
      </c>
      <c r="C137" s="121">
        <v>13</v>
      </c>
      <c r="D137" s="122">
        <f t="shared" si="3"/>
        <v>31</v>
      </c>
      <c r="E137" s="121">
        <v>14</v>
      </c>
      <c r="F137" s="121">
        <v>6</v>
      </c>
    </row>
  </sheetData>
  <mergeCells count="18">
    <mergeCell ref="A111:F111"/>
    <mergeCell ref="A68:F68"/>
    <mergeCell ref="A82:F82"/>
    <mergeCell ref="A124:F124"/>
    <mergeCell ref="A22:F22"/>
    <mergeCell ref="A41:F41"/>
    <mergeCell ref="A56:F56"/>
    <mergeCell ref="A2:F2"/>
    <mergeCell ref="A3:F3"/>
    <mergeCell ref="E6:E7"/>
    <mergeCell ref="A5:A7"/>
    <mergeCell ref="A94:F94"/>
    <mergeCell ref="B5:B7"/>
    <mergeCell ref="C5:C7"/>
    <mergeCell ref="D5:D7"/>
    <mergeCell ref="E5:F5"/>
    <mergeCell ref="F6:F7"/>
    <mergeCell ref="A9:F9"/>
  </mergeCells>
  <pageMargins left="0.46" right="0.28000000000000003" top="0.8" bottom="0.81" header="0.5" footer="0.5"/>
  <pageSetup paperSize="9"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T54"/>
  <sheetViews>
    <sheetView workbookViewId="0">
      <selection activeCell="B24" sqref="B24"/>
    </sheetView>
  </sheetViews>
  <sheetFormatPr defaultColWidth="10.28515625" defaultRowHeight="12.75"/>
  <cols>
    <col min="1" max="1" width="3.28515625" style="35" customWidth="1"/>
    <col min="2" max="2" width="56.140625" style="36" customWidth="1"/>
    <col min="3" max="3" width="25.28515625" style="35" customWidth="1"/>
    <col min="4" max="248" width="9.140625" style="35" customWidth="1"/>
    <col min="249" max="249" width="4.28515625" style="35" customWidth="1"/>
    <col min="250" max="250" width="31.140625" style="35" customWidth="1"/>
    <col min="251" max="253" width="10" style="35" customWidth="1"/>
    <col min="254" max="16384" width="10.28515625" style="35"/>
  </cols>
  <sheetData>
    <row r="1" spans="1:254" ht="34.5" customHeight="1">
      <c r="A1" s="128"/>
      <c r="B1" s="211" t="s">
        <v>267</v>
      </c>
      <c r="C1" s="211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33"/>
      <c r="FE1" s="33"/>
      <c r="FF1" s="33"/>
      <c r="FG1" s="33"/>
      <c r="FH1" s="33"/>
      <c r="FI1" s="33"/>
      <c r="FJ1" s="33"/>
      <c r="FK1" s="33"/>
      <c r="FL1" s="33"/>
      <c r="FM1" s="33"/>
      <c r="FN1" s="33"/>
      <c r="FO1" s="33"/>
      <c r="FP1" s="33"/>
      <c r="FQ1" s="33"/>
      <c r="FR1" s="33"/>
      <c r="FS1" s="33"/>
      <c r="FT1" s="33"/>
      <c r="FU1" s="33"/>
      <c r="FV1" s="33"/>
      <c r="FW1" s="33"/>
      <c r="FX1" s="33"/>
      <c r="FY1" s="33"/>
      <c r="FZ1" s="33"/>
      <c r="GA1" s="33"/>
      <c r="GB1" s="33"/>
      <c r="GC1" s="33"/>
      <c r="GD1" s="33"/>
      <c r="GE1" s="33"/>
      <c r="GF1" s="33"/>
      <c r="GG1" s="33"/>
      <c r="GH1" s="33"/>
      <c r="GI1" s="33"/>
      <c r="GJ1" s="33"/>
      <c r="GK1" s="33"/>
      <c r="GL1" s="33"/>
      <c r="GM1" s="33"/>
      <c r="GN1" s="33"/>
      <c r="GO1" s="33"/>
      <c r="GP1" s="33"/>
      <c r="GQ1" s="33"/>
      <c r="GR1" s="33"/>
      <c r="GS1" s="33"/>
      <c r="GT1" s="33"/>
      <c r="GU1" s="33"/>
      <c r="GV1" s="33"/>
      <c r="GW1" s="33"/>
      <c r="GX1" s="33"/>
      <c r="GY1" s="33"/>
      <c r="GZ1" s="33"/>
      <c r="HA1" s="33"/>
      <c r="HB1" s="33"/>
      <c r="HC1" s="33"/>
      <c r="HD1" s="33"/>
      <c r="HE1" s="33"/>
      <c r="HF1" s="33"/>
      <c r="HG1" s="33"/>
      <c r="HH1" s="33"/>
      <c r="HI1" s="33"/>
      <c r="HJ1" s="33"/>
      <c r="HK1" s="33"/>
      <c r="HL1" s="33"/>
      <c r="HM1" s="33"/>
      <c r="HN1" s="33"/>
      <c r="HO1" s="33"/>
      <c r="HP1" s="33"/>
      <c r="HQ1" s="33"/>
      <c r="HR1" s="33"/>
      <c r="HS1" s="33"/>
      <c r="HT1" s="33"/>
      <c r="HU1" s="33"/>
      <c r="HV1" s="33"/>
      <c r="HW1" s="33"/>
      <c r="HX1" s="33"/>
      <c r="HY1" s="33"/>
      <c r="HZ1" s="33"/>
      <c r="IA1" s="33"/>
      <c r="IB1" s="33"/>
      <c r="IC1" s="33"/>
      <c r="ID1" s="33"/>
      <c r="IE1" s="33"/>
      <c r="IF1" s="33"/>
      <c r="IG1" s="33"/>
      <c r="IH1" s="33"/>
      <c r="II1" s="33"/>
      <c r="IJ1" s="33"/>
      <c r="IK1" s="33"/>
      <c r="IL1" s="33"/>
      <c r="IM1" s="33"/>
      <c r="IN1" s="33"/>
      <c r="IO1" s="33"/>
      <c r="IP1" s="33"/>
      <c r="IQ1" s="33"/>
      <c r="IR1" s="33"/>
      <c r="IS1" s="33"/>
      <c r="IT1" s="33"/>
    </row>
    <row r="2" spans="1:254" ht="14.25" customHeight="1">
      <c r="A2" s="128"/>
      <c r="B2" s="212" t="s">
        <v>53</v>
      </c>
      <c r="C2" s="21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33"/>
      <c r="CY2" s="33"/>
      <c r="CZ2" s="33"/>
      <c r="DA2" s="33"/>
      <c r="DB2" s="33"/>
      <c r="DC2" s="33"/>
      <c r="DD2" s="33"/>
      <c r="DE2" s="33"/>
      <c r="DF2" s="33"/>
      <c r="DG2" s="33"/>
      <c r="DH2" s="33"/>
      <c r="DI2" s="33"/>
      <c r="DJ2" s="33"/>
      <c r="DK2" s="33"/>
      <c r="DL2" s="33"/>
      <c r="DM2" s="33"/>
      <c r="DN2" s="33"/>
      <c r="DO2" s="33"/>
      <c r="DP2" s="33"/>
      <c r="DQ2" s="33"/>
      <c r="DR2" s="33"/>
      <c r="DS2" s="33"/>
      <c r="DT2" s="33"/>
      <c r="DU2" s="33"/>
      <c r="DV2" s="33"/>
      <c r="DW2" s="33"/>
      <c r="DX2" s="33"/>
      <c r="DY2" s="33"/>
      <c r="DZ2" s="33"/>
      <c r="EA2" s="33"/>
      <c r="EB2" s="33"/>
      <c r="EC2" s="33"/>
      <c r="ED2" s="33"/>
      <c r="EE2" s="33"/>
      <c r="EF2" s="33"/>
      <c r="EG2" s="33"/>
      <c r="EH2" s="33"/>
      <c r="EI2" s="33"/>
      <c r="EJ2" s="33"/>
      <c r="EK2" s="33"/>
      <c r="EL2" s="33"/>
      <c r="EM2" s="33"/>
      <c r="EN2" s="33"/>
      <c r="EO2" s="33"/>
      <c r="EP2" s="33"/>
      <c r="EQ2" s="33"/>
      <c r="ER2" s="33"/>
      <c r="ES2" s="33"/>
      <c r="ET2" s="33"/>
      <c r="EU2" s="33"/>
      <c r="EV2" s="33"/>
      <c r="EW2" s="33"/>
      <c r="EX2" s="33"/>
      <c r="EY2" s="33"/>
      <c r="EZ2" s="33"/>
      <c r="FA2" s="33"/>
      <c r="FB2" s="33"/>
      <c r="FC2" s="33"/>
      <c r="FD2" s="33"/>
      <c r="FE2" s="33"/>
      <c r="FF2" s="33"/>
      <c r="FG2" s="33"/>
      <c r="FH2" s="33"/>
      <c r="FI2" s="33"/>
      <c r="FJ2" s="33"/>
      <c r="FK2" s="33"/>
      <c r="FL2" s="33"/>
      <c r="FM2" s="33"/>
      <c r="FN2" s="33"/>
      <c r="FO2" s="33"/>
      <c r="FP2" s="33"/>
      <c r="FQ2" s="33"/>
      <c r="FR2" s="33"/>
      <c r="FS2" s="33"/>
      <c r="FT2" s="33"/>
      <c r="FU2" s="33"/>
      <c r="FV2" s="33"/>
      <c r="FW2" s="33"/>
      <c r="FX2" s="33"/>
      <c r="FY2" s="33"/>
      <c r="FZ2" s="33"/>
      <c r="GA2" s="33"/>
      <c r="GB2" s="33"/>
      <c r="GC2" s="33"/>
      <c r="GD2" s="33"/>
      <c r="GE2" s="33"/>
      <c r="GF2" s="33"/>
      <c r="GG2" s="33"/>
      <c r="GH2" s="33"/>
      <c r="GI2" s="33"/>
      <c r="GJ2" s="33"/>
      <c r="GK2" s="33"/>
      <c r="GL2" s="33"/>
      <c r="GM2" s="33"/>
      <c r="GN2" s="33"/>
      <c r="GO2" s="33"/>
      <c r="GP2" s="33"/>
      <c r="GQ2" s="33"/>
      <c r="GR2" s="33"/>
      <c r="GS2" s="33"/>
      <c r="GT2" s="33"/>
      <c r="GU2" s="33"/>
      <c r="GV2" s="33"/>
      <c r="GW2" s="33"/>
      <c r="GX2" s="33"/>
      <c r="GY2" s="33"/>
      <c r="GZ2" s="33"/>
      <c r="HA2" s="33"/>
      <c r="HB2" s="33"/>
      <c r="HC2" s="33"/>
      <c r="HD2" s="33"/>
      <c r="HE2" s="33"/>
      <c r="HF2" s="33"/>
      <c r="HG2" s="33"/>
      <c r="HH2" s="33"/>
      <c r="HI2" s="33"/>
      <c r="HJ2" s="33"/>
      <c r="HK2" s="33"/>
      <c r="HL2" s="33"/>
      <c r="HM2" s="33"/>
      <c r="HN2" s="33"/>
      <c r="HO2" s="33"/>
      <c r="HP2" s="33"/>
      <c r="HQ2" s="33"/>
      <c r="HR2" s="33"/>
      <c r="HS2" s="33"/>
      <c r="HT2" s="33"/>
      <c r="HU2" s="33"/>
      <c r="HV2" s="33"/>
      <c r="HW2" s="33"/>
      <c r="HX2" s="33"/>
      <c r="HY2" s="33"/>
      <c r="HZ2" s="33"/>
      <c r="IA2" s="33"/>
      <c r="IB2" s="33"/>
      <c r="IC2" s="33"/>
      <c r="ID2" s="33"/>
      <c r="IE2" s="33"/>
      <c r="IF2" s="33"/>
      <c r="IG2" s="33"/>
      <c r="IH2" s="33"/>
      <c r="II2" s="33"/>
      <c r="IJ2" s="33"/>
      <c r="IK2" s="33"/>
      <c r="IL2" s="33"/>
      <c r="IM2" s="33"/>
      <c r="IN2" s="33"/>
      <c r="IO2" s="33"/>
      <c r="IP2" s="33"/>
      <c r="IQ2" s="33"/>
      <c r="IR2" s="33"/>
      <c r="IS2" s="33"/>
      <c r="IT2" s="33"/>
    </row>
    <row r="3" spans="1:254" ht="8.25" customHeight="1">
      <c r="A3" s="128"/>
      <c r="B3" s="129"/>
      <c r="C3" s="128"/>
    </row>
    <row r="4" spans="1:254" ht="43.5" customHeight="1">
      <c r="A4" s="130" t="s">
        <v>46</v>
      </c>
      <c r="B4" s="131" t="s">
        <v>44</v>
      </c>
      <c r="C4" s="132" t="s">
        <v>54</v>
      </c>
    </row>
    <row r="5" spans="1:254" ht="14.45" customHeight="1">
      <c r="A5" s="133">
        <v>1</v>
      </c>
      <c r="B5" s="134" t="s">
        <v>59</v>
      </c>
      <c r="C5" s="135">
        <v>15000</v>
      </c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  <c r="HH5" s="38"/>
      <c r="HI5" s="38"/>
      <c r="HJ5" s="38"/>
      <c r="HK5" s="38"/>
      <c r="HL5" s="38"/>
      <c r="HM5" s="38"/>
      <c r="HN5" s="38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  <c r="ID5" s="38"/>
      <c r="IE5" s="38"/>
      <c r="IF5" s="38"/>
      <c r="IG5" s="38"/>
      <c r="IH5" s="38"/>
    </row>
    <row r="6" spans="1:254" ht="14.45" customHeight="1">
      <c r="A6" s="133">
        <v>2</v>
      </c>
      <c r="B6" s="134" t="s">
        <v>201</v>
      </c>
      <c r="C6" s="135">
        <v>12900</v>
      </c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  <c r="GO6" s="38"/>
      <c r="GP6" s="38"/>
      <c r="GQ6" s="38"/>
      <c r="GR6" s="38"/>
      <c r="GS6" s="38"/>
      <c r="GT6" s="38"/>
      <c r="GU6" s="38"/>
      <c r="GV6" s="38"/>
      <c r="GW6" s="38"/>
      <c r="GX6" s="38"/>
      <c r="GY6" s="38"/>
      <c r="GZ6" s="38"/>
      <c r="HA6" s="38"/>
      <c r="HB6" s="38"/>
      <c r="HC6" s="38"/>
      <c r="HD6" s="38"/>
      <c r="HE6" s="38"/>
      <c r="HF6" s="38"/>
      <c r="HG6" s="38"/>
      <c r="HH6" s="38"/>
      <c r="HI6" s="38"/>
      <c r="HJ6" s="38"/>
      <c r="HK6" s="38"/>
      <c r="HL6" s="38"/>
      <c r="HM6" s="38"/>
      <c r="HN6" s="38"/>
      <c r="HO6" s="38"/>
      <c r="HP6" s="38"/>
      <c r="HQ6" s="38"/>
      <c r="HR6" s="38"/>
      <c r="HS6" s="38"/>
      <c r="HT6" s="38"/>
      <c r="HU6" s="38"/>
      <c r="HV6" s="38"/>
      <c r="HW6" s="38"/>
      <c r="HX6" s="38"/>
      <c r="HY6" s="38"/>
      <c r="HZ6" s="38"/>
      <c r="IA6" s="38"/>
      <c r="IB6" s="38"/>
      <c r="IC6" s="38"/>
      <c r="ID6" s="38"/>
      <c r="IE6" s="38"/>
      <c r="IF6" s="38"/>
      <c r="IG6" s="38"/>
      <c r="IH6" s="38"/>
    </row>
    <row r="7" spans="1:254" ht="14.45" customHeight="1">
      <c r="A7" s="133">
        <v>3</v>
      </c>
      <c r="B7" s="134" t="s">
        <v>271</v>
      </c>
      <c r="C7" s="135">
        <v>12000</v>
      </c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8"/>
      <c r="CX7" s="38"/>
      <c r="CY7" s="38"/>
      <c r="CZ7" s="38"/>
      <c r="DA7" s="38"/>
      <c r="DB7" s="38"/>
      <c r="DC7" s="38"/>
      <c r="DD7" s="38"/>
      <c r="DE7" s="38"/>
      <c r="DF7" s="38"/>
      <c r="DG7" s="38"/>
      <c r="DH7" s="38"/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/>
      <c r="EF7" s="38"/>
      <c r="EG7" s="38"/>
      <c r="EH7" s="38"/>
      <c r="EI7" s="38"/>
      <c r="EJ7" s="38"/>
      <c r="EK7" s="38"/>
      <c r="EL7" s="38"/>
      <c r="EM7" s="38"/>
      <c r="EN7" s="38"/>
      <c r="EO7" s="38"/>
      <c r="EP7" s="38"/>
      <c r="EQ7" s="38"/>
      <c r="ER7" s="38"/>
      <c r="ES7" s="38"/>
      <c r="ET7" s="38"/>
      <c r="EU7" s="38"/>
      <c r="EV7" s="38"/>
      <c r="EW7" s="38"/>
      <c r="EX7" s="38"/>
      <c r="EY7" s="38"/>
      <c r="EZ7" s="38"/>
      <c r="FA7" s="38"/>
      <c r="FB7" s="38"/>
      <c r="FC7" s="38"/>
      <c r="FD7" s="38"/>
      <c r="FE7" s="38"/>
      <c r="FF7" s="38"/>
      <c r="FG7" s="38"/>
      <c r="FH7" s="38"/>
      <c r="FI7" s="38"/>
      <c r="FJ7" s="38"/>
      <c r="FK7" s="38"/>
      <c r="FL7" s="38"/>
      <c r="FM7" s="38"/>
      <c r="FN7" s="38"/>
      <c r="FO7" s="38"/>
      <c r="FP7" s="38"/>
      <c r="FQ7" s="38"/>
      <c r="FR7" s="38"/>
      <c r="FS7" s="38"/>
      <c r="FT7" s="38"/>
      <c r="FU7" s="38"/>
      <c r="FV7" s="38"/>
      <c r="FW7" s="38"/>
      <c r="FX7" s="38"/>
      <c r="FY7" s="38"/>
      <c r="FZ7" s="38"/>
      <c r="GA7" s="38"/>
      <c r="GB7" s="38"/>
      <c r="GC7" s="38"/>
      <c r="GD7" s="38"/>
      <c r="GE7" s="38"/>
      <c r="GF7" s="38"/>
      <c r="GG7" s="38"/>
      <c r="GH7" s="38"/>
      <c r="GI7" s="38"/>
      <c r="GJ7" s="38"/>
      <c r="GK7" s="38"/>
      <c r="GL7" s="38"/>
      <c r="GM7" s="38"/>
      <c r="GN7" s="38"/>
      <c r="GO7" s="38"/>
      <c r="GP7" s="38"/>
      <c r="GQ7" s="38"/>
      <c r="GR7" s="38"/>
      <c r="GS7" s="38"/>
      <c r="GT7" s="38"/>
      <c r="GU7" s="38"/>
      <c r="GV7" s="38"/>
      <c r="GW7" s="38"/>
      <c r="GX7" s="38"/>
      <c r="GY7" s="38"/>
      <c r="GZ7" s="38"/>
      <c r="HA7" s="38"/>
      <c r="HB7" s="38"/>
      <c r="HC7" s="38"/>
      <c r="HD7" s="38"/>
      <c r="HE7" s="38"/>
      <c r="HF7" s="38"/>
      <c r="HG7" s="38"/>
      <c r="HH7" s="38"/>
      <c r="HI7" s="38"/>
      <c r="HJ7" s="38"/>
      <c r="HK7" s="38"/>
      <c r="HL7" s="38"/>
      <c r="HM7" s="38"/>
      <c r="HN7" s="38"/>
      <c r="HO7" s="38"/>
      <c r="HP7" s="38"/>
      <c r="HQ7" s="38"/>
      <c r="HR7" s="38"/>
      <c r="HS7" s="38"/>
      <c r="HT7" s="38"/>
      <c r="HU7" s="38"/>
      <c r="HV7" s="38"/>
      <c r="HW7" s="38"/>
      <c r="HX7" s="38"/>
      <c r="HY7" s="38"/>
      <c r="HZ7" s="38"/>
      <c r="IA7" s="38"/>
      <c r="IB7" s="38"/>
      <c r="IC7" s="38"/>
      <c r="ID7" s="38"/>
      <c r="IE7" s="38"/>
      <c r="IF7" s="38"/>
      <c r="IG7" s="38"/>
      <c r="IH7" s="38"/>
    </row>
    <row r="8" spans="1:254" ht="14.45" customHeight="1">
      <c r="A8" s="133">
        <v>4</v>
      </c>
      <c r="B8" s="134" t="s">
        <v>232</v>
      </c>
      <c r="C8" s="135">
        <v>11533.33</v>
      </c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  <c r="EP8" s="38"/>
      <c r="EQ8" s="38"/>
      <c r="ER8" s="38"/>
      <c r="ES8" s="38"/>
      <c r="ET8" s="38"/>
      <c r="EU8" s="38"/>
      <c r="EV8" s="38"/>
      <c r="EW8" s="38"/>
      <c r="EX8" s="38"/>
      <c r="EY8" s="38"/>
      <c r="EZ8" s="38"/>
      <c r="FA8" s="38"/>
      <c r="FB8" s="38"/>
      <c r="FC8" s="38"/>
      <c r="FD8" s="38"/>
      <c r="FE8" s="38"/>
      <c r="FF8" s="38"/>
      <c r="FG8" s="38"/>
      <c r="FH8" s="38"/>
      <c r="FI8" s="38"/>
      <c r="FJ8" s="38"/>
      <c r="FK8" s="38"/>
      <c r="FL8" s="38"/>
      <c r="FM8" s="38"/>
      <c r="FN8" s="38"/>
      <c r="FO8" s="38"/>
      <c r="FP8" s="38"/>
      <c r="FQ8" s="38"/>
      <c r="FR8" s="38"/>
      <c r="FS8" s="38"/>
      <c r="FT8" s="38"/>
      <c r="FU8" s="38"/>
      <c r="FV8" s="38"/>
      <c r="FW8" s="38"/>
      <c r="FX8" s="38"/>
      <c r="FY8" s="38"/>
      <c r="FZ8" s="38"/>
      <c r="GA8" s="38"/>
      <c r="GB8" s="38"/>
      <c r="GC8" s="38"/>
      <c r="GD8" s="38"/>
      <c r="GE8" s="38"/>
      <c r="GF8" s="38"/>
      <c r="GG8" s="38"/>
      <c r="GH8" s="38"/>
      <c r="GI8" s="38"/>
      <c r="GJ8" s="38"/>
      <c r="GK8" s="38"/>
      <c r="GL8" s="38"/>
      <c r="GM8" s="38"/>
      <c r="GN8" s="38"/>
      <c r="GO8" s="38"/>
      <c r="GP8" s="38"/>
      <c r="GQ8" s="38"/>
      <c r="GR8" s="38"/>
      <c r="GS8" s="38"/>
      <c r="GT8" s="38"/>
      <c r="GU8" s="38"/>
      <c r="GV8" s="38"/>
      <c r="GW8" s="38"/>
      <c r="GX8" s="38"/>
      <c r="GY8" s="38"/>
      <c r="GZ8" s="38"/>
      <c r="HA8" s="38"/>
      <c r="HB8" s="38"/>
      <c r="HC8" s="38"/>
      <c r="HD8" s="38"/>
      <c r="HE8" s="38"/>
      <c r="HF8" s="38"/>
      <c r="HG8" s="38"/>
      <c r="HH8" s="38"/>
      <c r="HI8" s="38"/>
      <c r="HJ8" s="38"/>
      <c r="HK8" s="38"/>
      <c r="HL8" s="38"/>
      <c r="HM8" s="38"/>
      <c r="HN8" s="38"/>
      <c r="HO8" s="38"/>
      <c r="HP8" s="38"/>
      <c r="HQ8" s="38"/>
      <c r="HR8" s="38"/>
      <c r="HS8" s="38"/>
      <c r="HT8" s="38"/>
      <c r="HU8" s="38"/>
      <c r="HV8" s="38"/>
      <c r="HW8" s="38"/>
      <c r="HX8" s="38"/>
      <c r="HY8" s="38"/>
      <c r="HZ8" s="38"/>
      <c r="IA8" s="38"/>
      <c r="IB8" s="38"/>
      <c r="IC8" s="38"/>
      <c r="ID8" s="38"/>
      <c r="IE8" s="38"/>
      <c r="IF8" s="38"/>
      <c r="IG8" s="38"/>
      <c r="IH8" s="38"/>
    </row>
    <row r="9" spans="1:254" ht="14.45" customHeight="1">
      <c r="A9" s="133">
        <v>5</v>
      </c>
      <c r="B9" s="134" t="s">
        <v>206</v>
      </c>
      <c r="C9" s="135">
        <v>11125</v>
      </c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R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C9" s="38"/>
      <c r="ED9" s="38"/>
      <c r="EE9" s="38"/>
      <c r="EF9" s="38"/>
      <c r="EG9" s="38"/>
      <c r="EH9" s="38"/>
      <c r="EI9" s="38"/>
      <c r="EJ9" s="38"/>
      <c r="EK9" s="38"/>
      <c r="EL9" s="38"/>
      <c r="EM9" s="38"/>
      <c r="EN9" s="38"/>
      <c r="EO9" s="38"/>
      <c r="EP9" s="38"/>
      <c r="EQ9" s="38"/>
      <c r="ER9" s="38"/>
      <c r="ES9" s="38"/>
      <c r="ET9" s="38"/>
      <c r="EU9" s="38"/>
      <c r="EV9" s="38"/>
      <c r="EW9" s="38"/>
      <c r="EX9" s="38"/>
      <c r="EY9" s="38"/>
      <c r="EZ9" s="38"/>
      <c r="FA9" s="38"/>
      <c r="FB9" s="38"/>
      <c r="FC9" s="38"/>
      <c r="FD9" s="38"/>
      <c r="FE9" s="38"/>
      <c r="FF9" s="38"/>
      <c r="FG9" s="38"/>
      <c r="FH9" s="38"/>
      <c r="FI9" s="38"/>
      <c r="FJ9" s="38"/>
      <c r="FK9" s="38"/>
      <c r="FL9" s="38"/>
      <c r="FM9" s="38"/>
      <c r="FN9" s="38"/>
      <c r="FO9" s="38"/>
      <c r="FP9" s="38"/>
      <c r="FQ9" s="38"/>
      <c r="FR9" s="38"/>
      <c r="FS9" s="38"/>
      <c r="FT9" s="38"/>
      <c r="FU9" s="38"/>
      <c r="FV9" s="38"/>
      <c r="FW9" s="38"/>
      <c r="FX9" s="38"/>
      <c r="FY9" s="38"/>
      <c r="FZ9" s="38"/>
      <c r="GA9" s="38"/>
      <c r="GB9" s="38"/>
      <c r="GC9" s="38"/>
      <c r="GD9" s="38"/>
      <c r="GE9" s="38"/>
      <c r="GF9" s="38"/>
      <c r="GG9" s="38"/>
      <c r="GH9" s="38"/>
      <c r="GI9" s="38"/>
      <c r="GJ9" s="38"/>
      <c r="GK9" s="38"/>
      <c r="GL9" s="38"/>
      <c r="GM9" s="38"/>
      <c r="GN9" s="38"/>
      <c r="GO9" s="38"/>
      <c r="GP9" s="38"/>
      <c r="GQ9" s="38"/>
      <c r="GR9" s="38"/>
      <c r="GS9" s="38"/>
      <c r="GT9" s="38"/>
      <c r="GU9" s="38"/>
      <c r="GV9" s="38"/>
      <c r="GW9" s="38"/>
      <c r="GX9" s="38"/>
      <c r="GY9" s="38"/>
      <c r="GZ9" s="38"/>
      <c r="HA9" s="38"/>
      <c r="HB9" s="38"/>
      <c r="HC9" s="38"/>
      <c r="HD9" s="38"/>
      <c r="HE9" s="38"/>
      <c r="HF9" s="38"/>
      <c r="HG9" s="38"/>
      <c r="HH9" s="38"/>
      <c r="HI9" s="38"/>
      <c r="HJ9" s="38"/>
      <c r="HK9" s="38"/>
      <c r="HL9" s="38"/>
      <c r="HM9" s="38"/>
      <c r="HN9" s="38"/>
      <c r="HO9" s="38"/>
      <c r="HP9" s="38"/>
      <c r="HQ9" s="38"/>
      <c r="HR9" s="38"/>
      <c r="HS9" s="38"/>
      <c r="HT9" s="38"/>
      <c r="HU9" s="38"/>
      <c r="HV9" s="38"/>
      <c r="HW9" s="38"/>
      <c r="HX9" s="38"/>
      <c r="HY9" s="38"/>
      <c r="HZ9" s="38"/>
      <c r="IA9" s="38"/>
      <c r="IB9" s="38"/>
      <c r="IC9" s="38"/>
      <c r="ID9" s="38"/>
      <c r="IE9" s="38"/>
      <c r="IF9" s="38"/>
      <c r="IG9" s="38"/>
      <c r="IH9" s="38"/>
    </row>
    <row r="10" spans="1:254" ht="14.45" customHeight="1">
      <c r="A10" s="133">
        <v>6</v>
      </c>
      <c r="B10" s="134" t="s">
        <v>195</v>
      </c>
      <c r="C10" s="135">
        <v>11000</v>
      </c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38"/>
      <c r="CZ10" s="38"/>
      <c r="DA10" s="38"/>
      <c r="DB10" s="38"/>
      <c r="DC10" s="38"/>
      <c r="DD10" s="38"/>
      <c r="DE10" s="38"/>
      <c r="DF10" s="38"/>
      <c r="DG10" s="38"/>
      <c r="DH10" s="38"/>
      <c r="DI10" s="38"/>
      <c r="DJ10" s="38"/>
      <c r="DK10" s="38"/>
      <c r="DL10" s="38"/>
      <c r="DM10" s="38"/>
      <c r="DN10" s="38"/>
      <c r="DO10" s="38"/>
      <c r="DP10" s="38"/>
      <c r="DQ10" s="38"/>
      <c r="DR10" s="38"/>
      <c r="DS10" s="38"/>
      <c r="DT10" s="38"/>
      <c r="DU10" s="38"/>
      <c r="DV10" s="38"/>
      <c r="DW10" s="38"/>
      <c r="DX10" s="38"/>
      <c r="DY10" s="38"/>
      <c r="DZ10" s="38"/>
      <c r="EA10" s="38"/>
      <c r="EB10" s="38"/>
      <c r="EC10" s="38"/>
      <c r="ED10" s="38"/>
      <c r="EE10" s="38"/>
      <c r="EF10" s="38"/>
      <c r="EG10" s="38"/>
      <c r="EH10" s="38"/>
      <c r="EI10" s="38"/>
      <c r="EJ10" s="38"/>
      <c r="EK10" s="38"/>
      <c r="EL10" s="38"/>
      <c r="EM10" s="38"/>
      <c r="EN10" s="38"/>
      <c r="EO10" s="38"/>
      <c r="EP10" s="38"/>
      <c r="EQ10" s="38"/>
      <c r="ER10" s="38"/>
      <c r="ES10" s="38"/>
      <c r="ET10" s="38"/>
      <c r="EU10" s="38"/>
      <c r="EV10" s="38"/>
      <c r="EW10" s="38"/>
      <c r="EX10" s="38"/>
      <c r="EY10" s="38"/>
      <c r="EZ10" s="38"/>
      <c r="FA10" s="38"/>
      <c r="FB10" s="38"/>
      <c r="FC10" s="38"/>
      <c r="FD10" s="38"/>
      <c r="FE10" s="38"/>
      <c r="FF10" s="38"/>
      <c r="FG10" s="38"/>
      <c r="FH10" s="38"/>
      <c r="FI10" s="38"/>
      <c r="FJ10" s="38"/>
      <c r="FK10" s="38"/>
      <c r="FL10" s="38"/>
      <c r="FM10" s="38"/>
      <c r="FN10" s="38"/>
      <c r="FO10" s="38"/>
      <c r="FP10" s="38"/>
      <c r="FQ10" s="38"/>
      <c r="FR10" s="38"/>
      <c r="FS10" s="38"/>
      <c r="FT10" s="38"/>
      <c r="FU10" s="38"/>
      <c r="FV10" s="38"/>
      <c r="FW10" s="38"/>
      <c r="FX10" s="38"/>
      <c r="FY10" s="38"/>
      <c r="FZ10" s="38"/>
      <c r="GA10" s="38"/>
      <c r="GB10" s="38"/>
      <c r="GC10" s="38"/>
      <c r="GD10" s="38"/>
      <c r="GE10" s="38"/>
      <c r="GF10" s="38"/>
      <c r="GG10" s="38"/>
      <c r="GH10" s="38"/>
      <c r="GI10" s="38"/>
      <c r="GJ10" s="38"/>
      <c r="GK10" s="38"/>
      <c r="GL10" s="38"/>
      <c r="GM10" s="38"/>
      <c r="GN10" s="38"/>
      <c r="GO10" s="38"/>
      <c r="GP10" s="38"/>
      <c r="GQ10" s="38"/>
      <c r="GR10" s="38"/>
      <c r="GS10" s="38"/>
      <c r="GT10" s="38"/>
      <c r="GU10" s="38"/>
      <c r="GV10" s="38"/>
      <c r="GW10" s="38"/>
      <c r="GX10" s="38"/>
      <c r="GY10" s="38"/>
      <c r="GZ10" s="38"/>
      <c r="HA10" s="38"/>
      <c r="HB10" s="38"/>
      <c r="HC10" s="38"/>
      <c r="HD10" s="38"/>
      <c r="HE10" s="38"/>
      <c r="HF10" s="38"/>
      <c r="HG10" s="38"/>
      <c r="HH10" s="38"/>
      <c r="HI10" s="38"/>
      <c r="HJ10" s="38"/>
      <c r="HK10" s="38"/>
      <c r="HL10" s="38"/>
      <c r="HM10" s="38"/>
      <c r="HN10" s="38"/>
      <c r="HO10" s="38"/>
      <c r="HP10" s="38"/>
      <c r="HQ10" s="38"/>
      <c r="HR10" s="38"/>
      <c r="HS10" s="38"/>
      <c r="HT10" s="38"/>
      <c r="HU10" s="38"/>
      <c r="HV10" s="38"/>
      <c r="HW10" s="38"/>
      <c r="HX10" s="38"/>
      <c r="HY10" s="38"/>
      <c r="HZ10" s="38"/>
      <c r="IA10" s="38"/>
      <c r="IB10" s="38"/>
      <c r="IC10" s="38"/>
      <c r="ID10" s="38"/>
      <c r="IE10" s="38"/>
      <c r="IF10" s="38"/>
      <c r="IG10" s="38"/>
      <c r="IH10" s="38"/>
    </row>
    <row r="11" spans="1:254" ht="14.45" customHeight="1">
      <c r="A11" s="133">
        <v>7</v>
      </c>
      <c r="B11" s="134" t="s">
        <v>227</v>
      </c>
      <c r="C11" s="135">
        <v>11000</v>
      </c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8"/>
      <c r="DB11" s="38"/>
      <c r="DC11" s="38"/>
      <c r="DD11" s="38"/>
      <c r="DE11" s="38"/>
      <c r="DF11" s="38"/>
      <c r="DG11" s="38"/>
      <c r="DH11" s="38"/>
      <c r="DI11" s="38"/>
      <c r="DJ11" s="38"/>
      <c r="DK11" s="38"/>
      <c r="DL11" s="38"/>
      <c r="DM11" s="38"/>
      <c r="DN11" s="38"/>
      <c r="DO11" s="38"/>
      <c r="DP11" s="38"/>
      <c r="DQ11" s="38"/>
      <c r="DR11" s="38"/>
      <c r="DS11" s="38"/>
      <c r="DT11" s="38"/>
      <c r="DU11" s="38"/>
      <c r="DV11" s="38"/>
      <c r="DW11" s="38"/>
      <c r="DX11" s="38"/>
      <c r="DY11" s="38"/>
      <c r="DZ11" s="38"/>
      <c r="EA11" s="38"/>
      <c r="EB11" s="38"/>
      <c r="EC11" s="38"/>
      <c r="ED11" s="38"/>
      <c r="EE11" s="38"/>
      <c r="EF11" s="38"/>
      <c r="EG11" s="38"/>
      <c r="EH11" s="38"/>
      <c r="EI11" s="38"/>
      <c r="EJ11" s="38"/>
      <c r="EK11" s="38"/>
      <c r="EL11" s="38"/>
      <c r="EM11" s="38"/>
      <c r="EN11" s="38"/>
      <c r="EO11" s="38"/>
      <c r="EP11" s="38"/>
      <c r="EQ11" s="38"/>
      <c r="ER11" s="38"/>
      <c r="ES11" s="38"/>
      <c r="ET11" s="38"/>
      <c r="EU11" s="38"/>
      <c r="EV11" s="38"/>
      <c r="EW11" s="38"/>
      <c r="EX11" s="38"/>
      <c r="EY11" s="38"/>
      <c r="EZ11" s="38"/>
      <c r="FA11" s="38"/>
      <c r="FB11" s="38"/>
      <c r="FC11" s="38"/>
      <c r="FD11" s="38"/>
      <c r="FE11" s="38"/>
      <c r="FF11" s="38"/>
      <c r="FG11" s="38"/>
      <c r="FH11" s="38"/>
      <c r="FI11" s="38"/>
      <c r="FJ11" s="38"/>
      <c r="FK11" s="38"/>
      <c r="FL11" s="38"/>
      <c r="FM11" s="38"/>
      <c r="FN11" s="38"/>
      <c r="FO11" s="38"/>
      <c r="FP11" s="38"/>
      <c r="FQ11" s="38"/>
      <c r="FR11" s="38"/>
      <c r="FS11" s="38"/>
      <c r="FT11" s="38"/>
      <c r="FU11" s="38"/>
      <c r="FV11" s="38"/>
      <c r="FW11" s="38"/>
      <c r="FX11" s="38"/>
      <c r="FY11" s="38"/>
      <c r="FZ11" s="38"/>
      <c r="GA11" s="38"/>
      <c r="GB11" s="38"/>
      <c r="GC11" s="38"/>
      <c r="GD11" s="38"/>
      <c r="GE11" s="38"/>
      <c r="GF11" s="38"/>
      <c r="GG11" s="38"/>
      <c r="GH11" s="38"/>
      <c r="GI11" s="38"/>
      <c r="GJ11" s="38"/>
      <c r="GK11" s="38"/>
      <c r="GL11" s="38"/>
      <c r="GM11" s="38"/>
      <c r="GN11" s="38"/>
      <c r="GO11" s="38"/>
      <c r="GP11" s="38"/>
      <c r="GQ11" s="38"/>
      <c r="GR11" s="38"/>
      <c r="GS11" s="38"/>
      <c r="GT11" s="38"/>
      <c r="GU11" s="38"/>
      <c r="GV11" s="38"/>
      <c r="GW11" s="38"/>
      <c r="GX11" s="38"/>
      <c r="GY11" s="38"/>
      <c r="GZ11" s="38"/>
      <c r="HA11" s="38"/>
      <c r="HB11" s="38"/>
      <c r="HC11" s="38"/>
      <c r="HD11" s="38"/>
      <c r="HE11" s="38"/>
      <c r="HF11" s="38"/>
      <c r="HG11" s="38"/>
      <c r="HH11" s="38"/>
      <c r="HI11" s="38"/>
      <c r="HJ11" s="38"/>
      <c r="HK11" s="38"/>
      <c r="HL11" s="38"/>
      <c r="HM11" s="38"/>
      <c r="HN11" s="38"/>
      <c r="HO11" s="38"/>
      <c r="HP11" s="38"/>
      <c r="HQ11" s="38"/>
      <c r="HR11" s="38"/>
      <c r="HS11" s="38"/>
      <c r="HT11" s="38"/>
      <c r="HU11" s="38"/>
      <c r="HV11" s="38"/>
      <c r="HW11" s="38"/>
      <c r="HX11" s="38"/>
      <c r="HY11" s="38"/>
      <c r="HZ11" s="38"/>
      <c r="IA11" s="38"/>
      <c r="IB11" s="38"/>
      <c r="IC11" s="38"/>
      <c r="ID11" s="38"/>
      <c r="IE11" s="38"/>
      <c r="IF11" s="38"/>
      <c r="IG11" s="38"/>
      <c r="IH11" s="38"/>
    </row>
    <row r="12" spans="1:254" ht="14.45" customHeight="1">
      <c r="A12" s="133">
        <v>8</v>
      </c>
      <c r="B12" s="134" t="s">
        <v>272</v>
      </c>
      <c r="C12" s="135">
        <v>10000</v>
      </c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  <c r="DB12" s="38"/>
      <c r="DC12" s="38"/>
      <c r="DD12" s="38"/>
      <c r="DE12" s="38"/>
      <c r="DF12" s="38"/>
      <c r="DG12" s="38"/>
      <c r="DH12" s="38"/>
      <c r="DI12" s="38"/>
      <c r="DJ12" s="38"/>
      <c r="DK12" s="38"/>
      <c r="DL12" s="38"/>
      <c r="DM12" s="38"/>
      <c r="DN12" s="38"/>
      <c r="DO12" s="38"/>
      <c r="DP12" s="38"/>
      <c r="DQ12" s="38"/>
      <c r="DR12" s="38"/>
      <c r="DS12" s="38"/>
      <c r="DT12" s="38"/>
      <c r="DU12" s="38"/>
      <c r="DV12" s="38"/>
      <c r="DW12" s="38"/>
      <c r="DX12" s="38"/>
      <c r="DY12" s="38"/>
      <c r="DZ12" s="38"/>
      <c r="EA12" s="38"/>
      <c r="EB12" s="38"/>
      <c r="EC12" s="38"/>
      <c r="ED12" s="38"/>
      <c r="EE12" s="38"/>
      <c r="EF12" s="38"/>
      <c r="EG12" s="38"/>
      <c r="EH12" s="38"/>
      <c r="EI12" s="38"/>
      <c r="EJ12" s="38"/>
      <c r="EK12" s="38"/>
      <c r="EL12" s="38"/>
      <c r="EM12" s="38"/>
      <c r="EN12" s="38"/>
      <c r="EO12" s="38"/>
      <c r="EP12" s="38"/>
      <c r="EQ12" s="38"/>
      <c r="ER12" s="38"/>
      <c r="ES12" s="38"/>
      <c r="ET12" s="38"/>
      <c r="EU12" s="38"/>
      <c r="EV12" s="38"/>
      <c r="EW12" s="38"/>
      <c r="EX12" s="38"/>
      <c r="EY12" s="38"/>
      <c r="EZ12" s="38"/>
      <c r="FA12" s="38"/>
      <c r="FB12" s="38"/>
      <c r="FC12" s="38"/>
      <c r="FD12" s="38"/>
      <c r="FE12" s="38"/>
      <c r="FF12" s="38"/>
      <c r="FG12" s="38"/>
      <c r="FH12" s="38"/>
      <c r="FI12" s="38"/>
      <c r="FJ12" s="38"/>
      <c r="FK12" s="38"/>
      <c r="FL12" s="38"/>
      <c r="FM12" s="38"/>
      <c r="FN12" s="38"/>
      <c r="FO12" s="38"/>
      <c r="FP12" s="38"/>
      <c r="FQ12" s="38"/>
      <c r="FR12" s="38"/>
      <c r="FS12" s="38"/>
      <c r="FT12" s="38"/>
      <c r="FU12" s="38"/>
      <c r="FV12" s="38"/>
      <c r="FW12" s="38"/>
      <c r="FX12" s="38"/>
      <c r="FY12" s="38"/>
      <c r="FZ12" s="38"/>
      <c r="GA12" s="38"/>
      <c r="GB12" s="38"/>
      <c r="GC12" s="38"/>
      <c r="GD12" s="38"/>
      <c r="GE12" s="38"/>
      <c r="GF12" s="38"/>
      <c r="GG12" s="38"/>
      <c r="GH12" s="38"/>
      <c r="GI12" s="38"/>
      <c r="GJ12" s="38"/>
      <c r="GK12" s="38"/>
      <c r="GL12" s="38"/>
      <c r="GM12" s="38"/>
      <c r="GN12" s="38"/>
      <c r="GO12" s="38"/>
      <c r="GP12" s="38"/>
      <c r="GQ12" s="38"/>
      <c r="GR12" s="38"/>
      <c r="GS12" s="38"/>
      <c r="GT12" s="38"/>
      <c r="GU12" s="38"/>
      <c r="GV12" s="38"/>
      <c r="GW12" s="38"/>
      <c r="GX12" s="38"/>
      <c r="GY12" s="38"/>
      <c r="GZ12" s="38"/>
      <c r="HA12" s="38"/>
      <c r="HB12" s="38"/>
      <c r="HC12" s="38"/>
      <c r="HD12" s="38"/>
      <c r="HE12" s="38"/>
      <c r="HF12" s="38"/>
      <c r="HG12" s="38"/>
      <c r="HH12" s="38"/>
      <c r="HI12" s="38"/>
      <c r="HJ12" s="38"/>
      <c r="HK12" s="38"/>
      <c r="HL12" s="38"/>
      <c r="HM12" s="38"/>
      <c r="HN12" s="38"/>
      <c r="HO12" s="38"/>
      <c r="HP12" s="38"/>
      <c r="HQ12" s="38"/>
      <c r="HR12" s="38"/>
      <c r="HS12" s="38"/>
      <c r="HT12" s="38"/>
      <c r="HU12" s="38"/>
      <c r="HV12" s="38"/>
      <c r="HW12" s="38"/>
      <c r="HX12" s="38"/>
      <c r="HY12" s="38"/>
      <c r="HZ12" s="38"/>
      <c r="IA12" s="38"/>
      <c r="IB12" s="38"/>
      <c r="IC12" s="38"/>
      <c r="ID12" s="38"/>
      <c r="IE12" s="38"/>
      <c r="IF12" s="38"/>
      <c r="IG12" s="38"/>
      <c r="IH12" s="38"/>
    </row>
    <row r="13" spans="1:254" ht="14.45" customHeight="1">
      <c r="A13" s="133">
        <v>9</v>
      </c>
      <c r="B13" s="134" t="s">
        <v>228</v>
      </c>
      <c r="C13" s="135">
        <v>10000</v>
      </c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8"/>
      <c r="DK13" s="38"/>
      <c r="DL13" s="38"/>
      <c r="DM13" s="38"/>
      <c r="DN13" s="38"/>
      <c r="DO13" s="38"/>
      <c r="DP13" s="38"/>
      <c r="DQ13" s="38"/>
      <c r="DR13" s="38"/>
      <c r="DS13" s="38"/>
      <c r="DT13" s="38"/>
      <c r="DU13" s="38"/>
      <c r="DV13" s="38"/>
      <c r="DW13" s="38"/>
      <c r="DX13" s="38"/>
      <c r="DY13" s="38"/>
      <c r="DZ13" s="38"/>
      <c r="EA13" s="38"/>
      <c r="EB13" s="38"/>
      <c r="EC13" s="38"/>
      <c r="ED13" s="38"/>
      <c r="EE13" s="38"/>
      <c r="EF13" s="38"/>
      <c r="EG13" s="38"/>
      <c r="EH13" s="38"/>
      <c r="EI13" s="38"/>
      <c r="EJ13" s="38"/>
      <c r="EK13" s="38"/>
      <c r="EL13" s="38"/>
      <c r="EM13" s="38"/>
      <c r="EN13" s="38"/>
      <c r="EO13" s="38"/>
      <c r="EP13" s="38"/>
      <c r="EQ13" s="38"/>
      <c r="ER13" s="38"/>
      <c r="ES13" s="38"/>
      <c r="ET13" s="38"/>
      <c r="EU13" s="38"/>
      <c r="EV13" s="38"/>
      <c r="EW13" s="38"/>
      <c r="EX13" s="38"/>
      <c r="EY13" s="38"/>
      <c r="EZ13" s="38"/>
      <c r="FA13" s="38"/>
      <c r="FB13" s="38"/>
      <c r="FC13" s="38"/>
      <c r="FD13" s="38"/>
      <c r="FE13" s="38"/>
      <c r="FF13" s="38"/>
      <c r="FG13" s="38"/>
      <c r="FH13" s="38"/>
      <c r="FI13" s="38"/>
      <c r="FJ13" s="38"/>
      <c r="FK13" s="38"/>
      <c r="FL13" s="38"/>
      <c r="FM13" s="38"/>
      <c r="FN13" s="38"/>
      <c r="FO13" s="38"/>
      <c r="FP13" s="38"/>
      <c r="FQ13" s="38"/>
      <c r="FR13" s="38"/>
      <c r="FS13" s="38"/>
      <c r="FT13" s="38"/>
      <c r="FU13" s="38"/>
      <c r="FV13" s="38"/>
      <c r="FW13" s="38"/>
      <c r="FX13" s="38"/>
      <c r="FY13" s="38"/>
      <c r="FZ13" s="38"/>
      <c r="GA13" s="38"/>
      <c r="GB13" s="38"/>
      <c r="GC13" s="38"/>
      <c r="GD13" s="38"/>
      <c r="GE13" s="38"/>
      <c r="GF13" s="38"/>
      <c r="GG13" s="38"/>
      <c r="GH13" s="38"/>
      <c r="GI13" s="38"/>
      <c r="GJ13" s="38"/>
      <c r="GK13" s="38"/>
      <c r="GL13" s="38"/>
      <c r="GM13" s="38"/>
      <c r="GN13" s="38"/>
      <c r="GO13" s="38"/>
      <c r="GP13" s="38"/>
      <c r="GQ13" s="38"/>
      <c r="GR13" s="38"/>
      <c r="GS13" s="38"/>
      <c r="GT13" s="38"/>
      <c r="GU13" s="38"/>
      <c r="GV13" s="38"/>
      <c r="GW13" s="38"/>
      <c r="GX13" s="38"/>
      <c r="GY13" s="38"/>
      <c r="GZ13" s="38"/>
      <c r="HA13" s="38"/>
      <c r="HB13" s="38"/>
      <c r="HC13" s="38"/>
      <c r="HD13" s="38"/>
      <c r="HE13" s="38"/>
      <c r="HF13" s="38"/>
      <c r="HG13" s="38"/>
      <c r="HH13" s="38"/>
      <c r="HI13" s="38"/>
      <c r="HJ13" s="38"/>
      <c r="HK13" s="38"/>
      <c r="HL13" s="38"/>
      <c r="HM13" s="38"/>
      <c r="HN13" s="38"/>
      <c r="HO13" s="38"/>
      <c r="HP13" s="38"/>
      <c r="HQ13" s="38"/>
      <c r="HR13" s="38"/>
      <c r="HS13" s="38"/>
      <c r="HT13" s="38"/>
      <c r="HU13" s="38"/>
      <c r="HV13" s="38"/>
      <c r="HW13" s="38"/>
      <c r="HX13" s="38"/>
      <c r="HY13" s="38"/>
      <c r="HZ13" s="38"/>
      <c r="IA13" s="38"/>
      <c r="IB13" s="38"/>
      <c r="IC13" s="38"/>
      <c r="ID13" s="38"/>
      <c r="IE13" s="38"/>
      <c r="IF13" s="38"/>
      <c r="IG13" s="38"/>
      <c r="IH13" s="38"/>
    </row>
    <row r="14" spans="1:254" ht="14.45" customHeight="1">
      <c r="A14" s="133">
        <v>10</v>
      </c>
      <c r="B14" s="134" t="s">
        <v>234</v>
      </c>
      <c r="C14" s="135">
        <v>10000</v>
      </c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8"/>
      <c r="DB14" s="38"/>
      <c r="DC14" s="38"/>
      <c r="DD14" s="38"/>
      <c r="DE14" s="38"/>
      <c r="DF14" s="38"/>
      <c r="DG14" s="38"/>
      <c r="DH14" s="38"/>
      <c r="DI14" s="38"/>
      <c r="DJ14" s="38"/>
      <c r="DK14" s="38"/>
      <c r="DL14" s="38"/>
      <c r="DM14" s="38"/>
      <c r="DN14" s="38"/>
      <c r="DO14" s="38"/>
      <c r="DP14" s="38"/>
      <c r="DQ14" s="38"/>
      <c r="DR14" s="38"/>
      <c r="DS14" s="38"/>
      <c r="DT14" s="38"/>
      <c r="DU14" s="38"/>
      <c r="DV14" s="38"/>
      <c r="DW14" s="38"/>
      <c r="DX14" s="38"/>
      <c r="DY14" s="38"/>
      <c r="DZ14" s="38"/>
      <c r="EA14" s="38"/>
      <c r="EB14" s="38"/>
      <c r="EC14" s="38"/>
      <c r="ED14" s="38"/>
      <c r="EE14" s="38"/>
      <c r="EF14" s="38"/>
      <c r="EG14" s="38"/>
      <c r="EH14" s="38"/>
      <c r="EI14" s="38"/>
      <c r="EJ14" s="38"/>
      <c r="EK14" s="38"/>
      <c r="EL14" s="38"/>
      <c r="EM14" s="38"/>
      <c r="EN14" s="38"/>
      <c r="EO14" s="38"/>
      <c r="EP14" s="38"/>
      <c r="EQ14" s="38"/>
      <c r="ER14" s="38"/>
      <c r="ES14" s="38"/>
      <c r="ET14" s="38"/>
      <c r="EU14" s="38"/>
      <c r="EV14" s="38"/>
      <c r="EW14" s="38"/>
      <c r="EX14" s="38"/>
      <c r="EY14" s="38"/>
      <c r="EZ14" s="38"/>
      <c r="FA14" s="38"/>
      <c r="FB14" s="38"/>
      <c r="FC14" s="38"/>
      <c r="FD14" s="38"/>
      <c r="FE14" s="38"/>
      <c r="FF14" s="38"/>
      <c r="FG14" s="38"/>
      <c r="FH14" s="38"/>
      <c r="FI14" s="38"/>
      <c r="FJ14" s="38"/>
      <c r="FK14" s="38"/>
      <c r="FL14" s="38"/>
      <c r="FM14" s="38"/>
      <c r="FN14" s="38"/>
      <c r="FO14" s="38"/>
      <c r="FP14" s="38"/>
      <c r="FQ14" s="38"/>
      <c r="FR14" s="38"/>
      <c r="FS14" s="38"/>
      <c r="FT14" s="38"/>
      <c r="FU14" s="38"/>
      <c r="FV14" s="38"/>
      <c r="FW14" s="38"/>
      <c r="FX14" s="38"/>
      <c r="FY14" s="38"/>
      <c r="FZ14" s="38"/>
      <c r="GA14" s="38"/>
      <c r="GB14" s="38"/>
      <c r="GC14" s="38"/>
      <c r="GD14" s="38"/>
      <c r="GE14" s="38"/>
      <c r="GF14" s="38"/>
      <c r="GG14" s="38"/>
      <c r="GH14" s="38"/>
      <c r="GI14" s="38"/>
      <c r="GJ14" s="38"/>
      <c r="GK14" s="38"/>
      <c r="GL14" s="38"/>
      <c r="GM14" s="38"/>
      <c r="GN14" s="38"/>
      <c r="GO14" s="38"/>
      <c r="GP14" s="38"/>
      <c r="GQ14" s="38"/>
      <c r="GR14" s="38"/>
      <c r="GS14" s="38"/>
      <c r="GT14" s="38"/>
      <c r="GU14" s="38"/>
      <c r="GV14" s="38"/>
      <c r="GW14" s="38"/>
      <c r="GX14" s="38"/>
      <c r="GY14" s="38"/>
      <c r="GZ14" s="38"/>
      <c r="HA14" s="38"/>
      <c r="HB14" s="38"/>
      <c r="HC14" s="38"/>
      <c r="HD14" s="38"/>
      <c r="HE14" s="38"/>
      <c r="HF14" s="38"/>
      <c r="HG14" s="38"/>
      <c r="HH14" s="38"/>
      <c r="HI14" s="38"/>
      <c r="HJ14" s="38"/>
      <c r="HK14" s="38"/>
      <c r="HL14" s="38"/>
      <c r="HM14" s="38"/>
      <c r="HN14" s="38"/>
      <c r="HO14" s="38"/>
      <c r="HP14" s="38"/>
      <c r="HQ14" s="38"/>
      <c r="HR14" s="38"/>
      <c r="HS14" s="38"/>
      <c r="HT14" s="38"/>
      <c r="HU14" s="38"/>
      <c r="HV14" s="38"/>
      <c r="HW14" s="38"/>
      <c r="HX14" s="38"/>
      <c r="HY14" s="38"/>
      <c r="HZ14" s="38"/>
      <c r="IA14" s="38"/>
      <c r="IB14" s="38"/>
      <c r="IC14" s="38"/>
      <c r="ID14" s="38"/>
      <c r="IE14" s="38"/>
      <c r="IF14" s="38"/>
      <c r="IG14" s="38"/>
      <c r="IH14" s="38"/>
    </row>
    <row r="15" spans="1:254" ht="14.45" customHeight="1">
      <c r="A15" s="133">
        <v>11</v>
      </c>
      <c r="B15" s="134" t="s">
        <v>207</v>
      </c>
      <c r="C15" s="135">
        <v>10000</v>
      </c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38"/>
      <c r="DS15" s="38"/>
      <c r="DT15" s="38"/>
      <c r="DU15" s="38"/>
      <c r="DV15" s="38"/>
      <c r="DW15" s="38"/>
      <c r="DX15" s="38"/>
      <c r="DY15" s="38"/>
      <c r="DZ15" s="38"/>
      <c r="EA15" s="38"/>
      <c r="EB15" s="38"/>
      <c r="EC15" s="38"/>
      <c r="ED15" s="38"/>
      <c r="EE15" s="38"/>
      <c r="EF15" s="38"/>
      <c r="EG15" s="38"/>
      <c r="EH15" s="38"/>
      <c r="EI15" s="38"/>
      <c r="EJ15" s="38"/>
      <c r="EK15" s="38"/>
      <c r="EL15" s="38"/>
      <c r="EM15" s="38"/>
      <c r="EN15" s="38"/>
      <c r="EO15" s="38"/>
      <c r="EP15" s="38"/>
      <c r="EQ15" s="38"/>
      <c r="ER15" s="38"/>
      <c r="ES15" s="38"/>
      <c r="ET15" s="38"/>
      <c r="EU15" s="38"/>
      <c r="EV15" s="38"/>
      <c r="EW15" s="38"/>
      <c r="EX15" s="38"/>
      <c r="EY15" s="38"/>
      <c r="EZ15" s="38"/>
      <c r="FA15" s="38"/>
      <c r="FB15" s="38"/>
      <c r="FC15" s="38"/>
      <c r="FD15" s="38"/>
      <c r="FE15" s="38"/>
      <c r="FF15" s="38"/>
      <c r="FG15" s="38"/>
      <c r="FH15" s="38"/>
      <c r="FI15" s="38"/>
      <c r="FJ15" s="38"/>
      <c r="FK15" s="38"/>
      <c r="FL15" s="38"/>
      <c r="FM15" s="38"/>
      <c r="FN15" s="38"/>
      <c r="FO15" s="38"/>
      <c r="FP15" s="38"/>
      <c r="FQ15" s="38"/>
      <c r="FR15" s="38"/>
      <c r="FS15" s="38"/>
      <c r="FT15" s="38"/>
      <c r="FU15" s="38"/>
      <c r="FV15" s="38"/>
      <c r="FW15" s="38"/>
      <c r="FX15" s="38"/>
      <c r="FY15" s="38"/>
      <c r="FZ15" s="38"/>
      <c r="GA15" s="38"/>
      <c r="GB15" s="38"/>
      <c r="GC15" s="38"/>
      <c r="GD15" s="38"/>
      <c r="GE15" s="38"/>
      <c r="GF15" s="38"/>
      <c r="GG15" s="38"/>
      <c r="GH15" s="38"/>
      <c r="GI15" s="38"/>
      <c r="GJ15" s="38"/>
      <c r="GK15" s="38"/>
      <c r="GL15" s="38"/>
      <c r="GM15" s="38"/>
      <c r="GN15" s="38"/>
      <c r="GO15" s="38"/>
      <c r="GP15" s="38"/>
      <c r="GQ15" s="38"/>
      <c r="GR15" s="38"/>
      <c r="GS15" s="38"/>
      <c r="GT15" s="38"/>
      <c r="GU15" s="38"/>
      <c r="GV15" s="38"/>
      <c r="GW15" s="38"/>
      <c r="GX15" s="38"/>
      <c r="GY15" s="38"/>
      <c r="GZ15" s="38"/>
      <c r="HA15" s="38"/>
      <c r="HB15" s="38"/>
      <c r="HC15" s="38"/>
      <c r="HD15" s="38"/>
      <c r="HE15" s="38"/>
      <c r="HF15" s="38"/>
      <c r="HG15" s="38"/>
      <c r="HH15" s="38"/>
      <c r="HI15" s="38"/>
      <c r="HJ15" s="38"/>
      <c r="HK15" s="38"/>
      <c r="HL15" s="38"/>
      <c r="HM15" s="38"/>
      <c r="HN15" s="38"/>
      <c r="HO15" s="38"/>
      <c r="HP15" s="38"/>
      <c r="HQ15" s="38"/>
      <c r="HR15" s="38"/>
      <c r="HS15" s="38"/>
      <c r="HT15" s="38"/>
      <c r="HU15" s="38"/>
      <c r="HV15" s="38"/>
      <c r="HW15" s="38"/>
      <c r="HX15" s="38"/>
      <c r="HY15" s="38"/>
      <c r="HZ15" s="38"/>
      <c r="IA15" s="38"/>
      <c r="IB15" s="38"/>
      <c r="IC15" s="38"/>
      <c r="ID15" s="38"/>
      <c r="IE15" s="38"/>
      <c r="IF15" s="38"/>
      <c r="IG15" s="38"/>
      <c r="IH15" s="38"/>
    </row>
    <row r="16" spans="1:254" ht="14.45" customHeight="1">
      <c r="A16" s="133">
        <v>12</v>
      </c>
      <c r="B16" s="134" t="s">
        <v>273</v>
      </c>
      <c r="C16" s="135">
        <v>10000</v>
      </c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  <c r="DC16" s="38"/>
      <c r="DD16" s="38"/>
      <c r="DE16" s="38"/>
      <c r="DF16" s="38"/>
      <c r="DG16" s="38"/>
      <c r="DH16" s="38"/>
      <c r="DI16" s="38"/>
      <c r="DJ16" s="38"/>
      <c r="DK16" s="38"/>
      <c r="DL16" s="38"/>
      <c r="DM16" s="38"/>
      <c r="DN16" s="38"/>
      <c r="DO16" s="38"/>
      <c r="DP16" s="38"/>
      <c r="DQ16" s="38"/>
      <c r="DR16" s="38"/>
      <c r="DS16" s="38"/>
      <c r="DT16" s="38"/>
      <c r="DU16" s="38"/>
      <c r="DV16" s="38"/>
      <c r="DW16" s="38"/>
      <c r="DX16" s="38"/>
      <c r="DY16" s="38"/>
      <c r="DZ16" s="38"/>
      <c r="EA16" s="38"/>
      <c r="EB16" s="38"/>
      <c r="EC16" s="38"/>
      <c r="ED16" s="38"/>
      <c r="EE16" s="38"/>
      <c r="EF16" s="38"/>
      <c r="EG16" s="38"/>
      <c r="EH16" s="38"/>
      <c r="EI16" s="38"/>
      <c r="EJ16" s="38"/>
      <c r="EK16" s="38"/>
      <c r="EL16" s="38"/>
      <c r="EM16" s="38"/>
      <c r="EN16" s="38"/>
      <c r="EO16" s="38"/>
      <c r="EP16" s="38"/>
      <c r="EQ16" s="38"/>
      <c r="ER16" s="38"/>
      <c r="ES16" s="38"/>
      <c r="ET16" s="38"/>
      <c r="EU16" s="38"/>
      <c r="EV16" s="38"/>
      <c r="EW16" s="38"/>
      <c r="EX16" s="38"/>
      <c r="EY16" s="38"/>
      <c r="EZ16" s="38"/>
      <c r="FA16" s="38"/>
      <c r="FB16" s="38"/>
      <c r="FC16" s="38"/>
      <c r="FD16" s="38"/>
      <c r="FE16" s="38"/>
      <c r="FF16" s="38"/>
      <c r="FG16" s="38"/>
      <c r="FH16" s="38"/>
      <c r="FI16" s="38"/>
      <c r="FJ16" s="38"/>
      <c r="FK16" s="38"/>
      <c r="FL16" s="38"/>
      <c r="FM16" s="38"/>
      <c r="FN16" s="38"/>
      <c r="FO16" s="38"/>
      <c r="FP16" s="38"/>
      <c r="FQ16" s="38"/>
      <c r="FR16" s="38"/>
      <c r="FS16" s="38"/>
      <c r="FT16" s="38"/>
      <c r="FU16" s="38"/>
      <c r="FV16" s="38"/>
      <c r="FW16" s="38"/>
      <c r="FX16" s="38"/>
      <c r="FY16" s="38"/>
      <c r="FZ16" s="38"/>
      <c r="GA16" s="38"/>
      <c r="GB16" s="38"/>
      <c r="GC16" s="38"/>
      <c r="GD16" s="38"/>
      <c r="GE16" s="38"/>
      <c r="GF16" s="38"/>
      <c r="GG16" s="38"/>
      <c r="GH16" s="38"/>
      <c r="GI16" s="38"/>
      <c r="GJ16" s="38"/>
      <c r="GK16" s="38"/>
      <c r="GL16" s="38"/>
      <c r="GM16" s="38"/>
      <c r="GN16" s="38"/>
      <c r="GO16" s="38"/>
      <c r="GP16" s="38"/>
      <c r="GQ16" s="38"/>
      <c r="GR16" s="38"/>
      <c r="GS16" s="38"/>
      <c r="GT16" s="38"/>
      <c r="GU16" s="38"/>
      <c r="GV16" s="38"/>
      <c r="GW16" s="38"/>
      <c r="GX16" s="38"/>
      <c r="GY16" s="38"/>
      <c r="GZ16" s="38"/>
      <c r="HA16" s="38"/>
      <c r="HB16" s="38"/>
      <c r="HC16" s="38"/>
      <c r="HD16" s="38"/>
      <c r="HE16" s="38"/>
      <c r="HF16" s="38"/>
      <c r="HG16" s="38"/>
      <c r="HH16" s="38"/>
      <c r="HI16" s="38"/>
      <c r="HJ16" s="38"/>
      <c r="HK16" s="38"/>
      <c r="HL16" s="38"/>
      <c r="HM16" s="38"/>
      <c r="HN16" s="38"/>
      <c r="HO16" s="38"/>
      <c r="HP16" s="38"/>
      <c r="HQ16" s="38"/>
      <c r="HR16" s="38"/>
      <c r="HS16" s="38"/>
      <c r="HT16" s="38"/>
      <c r="HU16" s="38"/>
      <c r="HV16" s="38"/>
      <c r="HW16" s="38"/>
      <c r="HX16" s="38"/>
      <c r="HY16" s="38"/>
      <c r="HZ16" s="38"/>
      <c r="IA16" s="38"/>
      <c r="IB16" s="38"/>
      <c r="IC16" s="38"/>
      <c r="ID16" s="38"/>
      <c r="IE16" s="38"/>
      <c r="IF16" s="38"/>
      <c r="IG16" s="38"/>
      <c r="IH16" s="38"/>
    </row>
    <row r="17" spans="1:242" ht="14.45" customHeight="1">
      <c r="A17" s="133">
        <v>13</v>
      </c>
      <c r="B17" s="134" t="s">
        <v>224</v>
      </c>
      <c r="C17" s="135">
        <v>10000</v>
      </c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38"/>
      <c r="DH17" s="38"/>
      <c r="DI17" s="38"/>
      <c r="DJ17" s="38"/>
      <c r="DK17" s="38"/>
      <c r="DL17" s="38"/>
      <c r="DM17" s="38"/>
      <c r="DN17" s="38"/>
      <c r="DO17" s="38"/>
      <c r="DP17" s="38"/>
      <c r="DQ17" s="38"/>
      <c r="DR17" s="38"/>
      <c r="DS17" s="38"/>
      <c r="DT17" s="38"/>
      <c r="DU17" s="38"/>
      <c r="DV17" s="38"/>
      <c r="DW17" s="38"/>
      <c r="DX17" s="38"/>
      <c r="DY17" s="38"/>
      <c r="DZ17" s="38"/>
      <c r="EA17" s="38"/>
      <c r="EB17" s="38"/>
      <c r="EC17" s="38"/>
      <c r="ED17" s="38"/>
      <c r="EE17" s="38"/>
      <c r="EF17" s="38"/>
      <c r="EG17" s="38"/>
      <c r="EH17" s="38"/>
      <c r="EI17" s="38"/>
      <c r="EJ17" s="38"/>
      <c r="EK17" s="38"/>
      <c r="EL17" s="38"/>
      <c r="EM17" s="38"/>
      <c r="EN17" s="38"/>
      <c r="EO17" s="38"/>
      <c r="EP17" s="38"/>
      <c r="EQ17" s="38"/>
      <c r="ER17" s="38"/>
      <c r="ES17" s="38"/>
      <c r="ET17" s="38"/>
      <c r="EU17" s="38"/>
      <c r="EV17" s="38"/>
      <c r="EW17" s="38"/>
      <c r="EX17" s="38"/>
      <c r="EY17" s="38"/>
      <c r="EZ17" s="38"/>
      <c r="FA17" s="38"/>
      <c r="FB17" s="38"/>
      <c r="FC17" s="38"/>
      <c r="FD17" s="38"/>
      <c r="FE17" s="38"/>
      <c r="FF17" s="38"/>
      <c r="FG17" s="38"/>
      <c r="FH17" s="38"/>
      <c r="FI17" s="38"/>
      <c r="FJ17" s="38"/>
      <c r="FK17" s="38"/>
      <c r="FL17" s="38"/>
      <c r="FM17" s="38"/>
      <c r="FN17" s="38"/>
      <c r="FO17" s="38"/>
      <c r="FP17" s="38"/>
      <c r="FQ17" s="38"/>
      <c r="FR17" s="38"/>
      <c r="FS17" s="38"/>
      <c r="FT17" s="38"/>
      <c r="FU17" s="38"/>
      <c r="FV17" s="38"/>
      <c r="FW17" s="38"/>
      <c r="FX17" s="38"/>
      <c r="FY17" s="38"/>
      <c r="FZ17" s="38"/>
      <c r="GA17" s="38"/>
      <c r="GB17" s="38"/>
      <c r="GC17" s="38"/>
      <c r="GD17" s="38"/>
      <c r="GE17" s="38"/>
      <c r="GF17" s="38"/>
      <c r="GG17" s="38"/>
      <c r="GH17" s="38"/>
      <c r="GI17" s="38"/>
      <c r="GJ17" s="38"/>
      <c r="GK17" s="38"/>
      <c r="GL17" s="38"/>
      <c r="GM17" s="38"/>
      <c r="GN17" s="38"/>
      <c r="GO17" s="38"/>
      <c r="GP17" s="38"/>
      <c r="GQ17" s="38"/>
      <c r="GR17" s="38"/>
      <c r="GS17" s="38"/>
      <c r="GT17" s="38"/>
      <c r="GU17" s="38"/>
      <c r="GV17" s="38"/>
      <c r="GW17" s="38"/>
      <c r="GX17" s="38"/>
      <c r="GY17" s="38"/>
      <c r="GZ17" s="38"/>
      <c r="HA17" s="38"/>
      <c r="HB17" s="38"/>
      <c r="HC17" s="38"/>
      <c r="HD17" s="38"/>
      <c r="HE17" s="38"/>
      <c r="HF17" s="38"/>
      <c r="HG17" s="38"/>
      <c r="HH17" s="38"/>
      <c r="HI17" s="38"/>
      <c r="HJ17" s="38"/>
      <c r="HK17" s="38"/>
      <c r="HL17" s="38"/>
      <c r="HM17" s="38"/>
      <c r="HN17" s="38"/>
      <c r="HO17" s="38"/>
      <c r="HP17" s="38"/>
      <c r="HQ17" s="38"/>
      <c r="HR17" s="38"/>
      <c r="HS17" s="38"/>
      <c r="HT17" s="38"/>
      <c r="HU17" s="38"/>
      <c r="HV17" s="38"/>
      <c r="HW17" s="38"/>
      <c r="HX17" s="38"/>
      <c r="HY17" s="38"/>
      <c r="HZ17" s="38"/>
      <c r="IA17" s="38"/>
      <c r="IB17" s="38"/>
      <c r="IC17" s="38"/>
      <c r="ID17" s="38"/>
      <c r="IE17" s="38"/>
      <c r="IF17" s="38"/>
      <c r="IG17" s="38"/>
      <c r="IH17" s="38"/>
    </row>
    <row r="18" spans="1:242" ht="14.45" customHeight="1">
      <c r="A18" s="133">
        <v>14</v>
      </c>
      <c r="B18" s="134" t="s">
        <v>211</v>
      </c>
      <c r="C18" s="135">
        <v>10000</v>
      </c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  <c r="DU18" s="38"/>
      <c r="DV18" s="38"/>
      <c r="DW18" s="38"/>
      <c r="DX18" s="38"/>
      <c r="DY18" s="38"/>
      <c r="DZ18" s="38"/>
      <c r="EA18" s="38"/>
      <c r="EB18" s="38"/>
      <c r="EC18" s="38"/>
      <c r="ED18" s="38"/>
      <c r="EE18" s="38"/>
      <c r="EF18" s="38"/>
      <c r="EG18" s="38"/>
      <c r="EH18" s="38"/>
      <c r="EI18" s="38"/>
      <c r="EJ18" s="38"/>
      <c r="EK18" s="38"/>
      <c r="EL18" s="38"/>
      <c r="EM18" s="38"/>
      <c r="EN18" s="38"/>
      <c r="EO18" s="38"/>
      <c r="EP18" s="38"/>
      <c r="EQ18" s="38"/>
      <c r="ER18" s="38"/>
      <c r="ES18" s="38"/>
      <c r="ET18" s="38"/>
      <c r="EU18" s="38"/>
      <c r="EV18" s="38"/>
      <c r="EW18" s="38"/>
      <c r="EX18" s="38"/>
      <c r="EY18" s="38"/>
      <c r="EZ18" s="38"/>
      <c r="FA18" s="38"/>
      <c r="FB18" s="38"/>
      <c r="FC18" s="38"/>
      <c r="FD18" s="38"/>
      <c r="FE18" s="38"/>
      <c r="FF18" s="38"/>
      <c r="FG18" s="38"/>
      <c r="FH18" s="38"/>
      <c r="FI18" s="38"/>
      <c r="FJ18" s="38"/>
      <c r="FK18" s="38"/>
      <c r="FL18" s="38"/>
      <c r="FM18" s="38"/>
      <c r="FN18" s="38"/>
      <c r="FO18" s="38"/>
      <c r="FP18" s="38"/>
      <c r="FQ18" s="38"/>
      <c r="FR18" s="38"/>
      <c r="FS18" s="38"/>
      <c r="FT18" s="38"/>
      <c r="FU18" s="38"/>
      <c r="FV18" s="38"/>
      <c r="FW18" s="38"/>
      <c r="FX18" s="38"/>
      <c r="FY18" s="38"/>
      <c r="FZ18" s="38"/>
      <c r="GA18" s="38"/>
      <c r="GB18" s="38"/>
      <c r="GC18" s="38"/>
      <c r="GD18" s="38"/>
      <c r="GE18" s="38"/>
      <c r="GF18" s="38"/>
      <c r="GG18" s="38"/>
      <c r="GH18" s="38"/>
      <c r="GI18" s="38"/>
      <c r="GJ18" s="38"/>
      <c r="GK18" s="38"/>
      <c r="GL18" s="38"/>
      <c r="GM18" s="38"/>
      <c r="GN18" s="38"/>
      <c r="GO18" s="38"/>
      <c r="GP18" s="38"/>
      <c r="GQ18" s="38"/>
      <c r="GR18" s="38"/>
      <c r="GS18" s="38"/>
      <c r="GT18" s="38"/>
      <c r="GU18" s="38"/>
      <c r="GV18" s="38"/>
      <c r="GW18" s="38"/>
      <c r="GX18" s="38"/>
      <c r="GY18" s="38"/>
      <c r="GZ18" s="38"/>
      <c r="HA18" s="38"/>
      <c r="HB18" s="38"/>
      <c r="HC18" s="38"/>
      <c r="HD18" s="38"/>
      <c r="HE18" s="38"/>
      <c r="HF18" s="38"/>
      <c r="HG18" s="38"/>
      <c r="HH18" s="38"/>
      <c r="HI18" s="38"/>
      <c r="HJ18" s="38"/>
      <c r="HK18" s="38"/>
      <c r="HL18" s="38"/>
      <c r="HM18" s="38"/>
      <c r="HN18" s="38"/>
      <c r="HO18" s="38"/>
      <c r="HP18" s="38"/>
      <c r="HQ18" s="38"/>
      <c r="HR18" s="38"/>
      <c r="HS18" s="38"/>
      <c r="HT18" s="38"/>
      <c r="HU18" s="38"/>
      <c r="HV18" s="38"/>
      <c r="HW18" s="38"/>
      <c r="HX18" s="38"/>
      <c r="HY18" s="38"/>
      <c r="HZ18" s="38"/>
      <c r="IA18" s="38"/>
      <c r="IB18" s="38"/>
      <c r="IC18" s="38"/>
      <c r="ID18" s="38"/>
      <c r="IE18" s="38"/>
      <c r="IF18" s="38"/>
      <c r="IG18" s="38"/>
      <c r="IH18" s="38"/>
    </row>
    <row r="19" spans="1:242" ht="14.45" customHeight="1">
      <c r="A19" s="133">
        <v>15</v>
      </c>
      <c r="B19" s="134" t="s">
        <v>212</v>
      </c>
      <c r="C19" s="135">
        <v>10000</v>
      </c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38"/>
      <c r="DG19" s="38"/>
      <c r="DH19" s="38"/>
      <c r="DI19" s="38"/>
      <c r="DJ19" s="38"/>
      <c r="DK19" s="38"/>
      <c r="DL19" s="38"/>
      <c r="DM19" s="38"/>
      <c r="DN19" s="38"/>
      <c r="DO19" s="38"/>
      <c r="DP19" s="38"/>
      <c r="DQ19" s="38"/>
      <c r="DR19" s="38"/>
      <c r="DS19" s="38"/>
      <c r="DT19" s="38"/>
      <c r="DU19" s="38"/>
      <c r="DV19" s="38"/>
      <c r="DW19" s="38"/>
      <c r="DX19" s="38"/>
      <c r="DY19" s="38"/>
      <c r="DZ19" s="38"/>
      <c r="EA19" s="38"/>
      <c r="EB19" s="38"/>
      <c r="EC19" s="38"/>
      <c r="ED19" s="38"/>
      <c r="EE19" s="38"/>
      <c r="EF19" s="38"/>
      <c r="EG19" s="38"/>
      <c r="EH19" s="38"/>
      <c r="EI19" s="38"/>
      <c r="EJ19" s="38"/>
      <c r="EK19" s="38"/>
      <c r="EL19" s="38"/>
      <c r="EM19" s="38"/>
      <c r="EN19" s="38"/>
      <c r="EO19" s="38"/>
      <c r="EP19" s="38"/>
      <c r="EQ19" s="38"/>
      <c r="ER19" s="38"/>
      <c r="ES19" s="38"/>
      <c r="ET19" s="38"/>
      <c r="EU19" s="38"/>
      <c r="EV19" s="38"/>
      <c r="EW19" s="38"/>
      <c r="EX19" s="38"/>
      <c r="EY19" s="38"/>
      <c r="EZ19" s="38"/>
      <c r="FA19" s="38"/>
      <c r="FB19" s="38"/>
      <c r="FC19" s="38"/>
      <c r="FD19" s="38"/>
      <c r="FE19" s="38"/>
      <c r="FF19" s="38"/>
      <c r="FG19" s="38"/>
      <c r="FH19" s="38"/>
      <c r="FI19" s="38"/>
      <c r="FJ19" s="38"/>
      <c r="FK19" s="38"/>
      <c r="FL19" s="38"/>
      <c r="FM19" s="38"/>
      <c r="FN19" s="38"/>
      <c r="FO19" s="38"/>
      <c r="FP19" s="38"/>
      <c r="FQ19" s="38"/>
      <c r="FR19" s="38"/>
      <c r="FS19" s="38"/>
      <c r="FT19" s="38"/>
      <c r="FU19" s="38"/>
      <c r="FV19" s="38"/>
      <c r="FW19" s="38"/>
      <c r="FX19" s="38"/>
      <c r="FY19" s="38"/>
      <c r="FZ19" s="38"/>
      <c r="GA19" s="38"/>
      <c r="GB19" s="38"/>
      <c r="GC19" s="38"/>
      <c r="GD19" s="38"/>
      <c r="GE19" s="38"/>
      <c r="GF19" s="38"/>
      <c r="GG19" s="38"/>
      <c r="GH19" s="38"/>
      <c r="GI19" s="38"/>
      <c r="GJ19" s="38"/>
      <c r="GK19" s="38"/>
      <c r="GL19" s="38"/>
      <c r="GM19" s="38"/>
      <c r="GN19" s="38"/>
      <c r="GO19" s="38"/>
      <c r="GP19" s="38"/>
      <c r="GQ19" s="38"/>
      <c r="GR19" s="38"/>
      <c r="GS19" s="38"/>
      <c r="GT19" s="38"/>
      <c r="GU19" s="38"/>
      <c r="GV19" s="38"/>
      <c r="GW19" s="38"/>
      <c r="GX19" s="38"/>
      <c r="GY19" s="38"/>
      <c r="GZ19" s="38"/>
      <c r="HA19" s="38"/>
      <c r="HB19" s="38"/>
      <c r="HC19" s="38"/>
      <c r="HD19" s="38"/>
      <c r="HE19" s="38"/>
      <c r="HF19" s="38"/>
      <c r="HG19" s="38"/>
      <c r="HH19" s="38"/>
      <c r="HI19" s="38"/>
      <c r="HJ19" s="38"/>
      <c r="HK19" s="38"/>
      <c r="HL19" s="38"/>
      <c r="HM19" s="38"/>
      <c r="HN19" s="38"/>
      <c r="HO19" s="38"/>
      <c r="HP19" s="38"/>
      <c r="HQ19" s="38"/>
      <c r="HR19" s="38"/>
      <c r="HS19" s="38"/>
      <c r="HT19" s="38"/>
      <c r="HU19" s="38"/>
      <c r="HV19" s="38"/>
      <c r="HW19" s="38"/>
      <c r="HX19" s="38"/>
      <c r="HY19" s="38"/>
      <c r="HZ19" s="38"/>
      <c r="IA19" s="38"/>
      <c r="IB19" s="38"/>
      <c r="IC19" s="38"/>
      <c r="ID19" s="38"/>
      <c r="IE19" s="38"/>
      <c r="IF19" s="38"/>
      <c r="IG19" s="38"/>
      <c r="IH19" s="38"/>
    </row>
    <row r="20" spans="1:242" ht="14.45" customHeight="1">
      <c r="A20" s="133">
        <v>16</v>
      </c>
      <c r="B20" s="134" t="s">
        <v>208</v>
      </c>
      <c r="C20" s="135">
        <v>9840</v>
      </c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CZ20" s="38"/>
      <c r="DA20" s="38"/>
      <c r="DB20" s="38"/>
      <c r="DC20" s="38"/>
      <c r="DD20" s="38"/>
      <c r="DE20" s="38"/>
      <c r="DF20" s="38"/>
      <c r="DG20" s="38"/>
      <c r="DH20" s="38"/>
      <c r="DI20" s="38"/>
      <c r="DJ20" s="38"/>
      <c r="DK20" s="38"/>
      <c r="DL20" s="38"/>
      <c r="DM20" s="38"/>
      <c r="DN20" s="38"/>
      <c r="DO20" s="38"/>
      <c r="DP20" s="38"/>
      <c r="DQ20" s="38"/>
      <c r="DR20" s="38"/>
      <c r="DS20" s="38"/>
      <c r="DT20" s="38"/>
      <c r="DU20" s="38"/>
      <c r="DV20" s="38"/>
      <c r="DW20" s="38"/>
      <c r="DX20" s="38"/>
      <c r="DY20" s="38"/>
      <c r="DZ20" s="38"/>
      <c r="EA20" s="38"/>
      <c r="EB20" s="38"/>
      <c r="EC20" s="38"/>
      <c r="ED20" s="38"/>
      <c r="EE20" s="38"/>
      <c r="EF20" s="38"/>
      <c r="EG20" s="38"/>
      <c r="EH20" s="38"/>
      <c r="EI20" s="38"/>
      <c r="EJ20" s="38"/>
      <c r="EK20" s="38"/>
      <c r="EL20" s="38"/>
      <c r="EM20" s="38"/>
      <c r="EN20" s="38"/>
      <c r="EO20" s="38"/>
      <c r="EP20" s="38"/>
      <c r="EQ20" s="38"/>
      <c r="ER20" s="38"/>
      <c r="ES20" s="38"/>
      <c r="ET20" s="38"/>
      <c r="EU20" s="38"/>
      <c r="EV20" s="38"/>
      <c r="EW20" s="38"/>
      <c r="EX20" s="38"/>
      <c r="EY20" s="38"/>
      <c r="EZ20" s="38"/>
      <c r="FA20" s="38"/>
      <c r="FB20" s="38"/>
      <c r="FC20" s="38"/>
      <c r="FD20" s="38"/>
      <c r="FE20" s="38"/>
      <c r="FF20" s="38"/>
      <c r="FG20" s="38"/>
      <c r="FH20" s="38"/>
      <c r="FI20" s="38"/>
      <c r="FJ20" s="38"/>
      <c r="FK20" s="38"/>
      <c r="FL20" s="38"/>
      <c r="FM20" s="38"/>
      <c r="FN20" s="38"/>
      <c r="FO20" s="38"/>
      <c r="FP20" s="38"/>
      <c r="FQ20" s="38"/>
      <c r="FR20" s="38"/>
      <c r="FS20" s="38"/>
      <c r="FT20" s="38"/>
      <c r="FU20" s="38"/>
      <c r="FV20" s="38"/>
      <c r="FW20" s="38"/>
      <c r="FX20" s="38"/>
      <c r="FY20" s="38"/>
      <c r="FZ20" s="38"/>
      <c r="GA20" s="38"/>
      <c r="GB20" s="38"/>
      <c r="GC20" s="38"/>
      <c r="GD20" s="38"/>
      <c r="GE20" s="38"/>
      <c r="GF20" s="38"/>
      <c r="GG20" s="38"/>
      <c r="GH20" s="38"/>
      <c r="GI20" s="38"/>
      <c r="GJ20" s="38"/>
      <c r="GK20" s="38"/>
      <c r="GL20" s="38"/>
      <c r="GM20" s="38"/>
      <c r="GN20" s="38"/>
      <c r="GO20" s="38"/>
      <c r="GP20" s="38"/>
      <c r="GQ20" s="38"/>
      <c r="GR20" s="38"/>
      <c r="GS20" s="38"/>
      <c r="GT20" s="38"/>
      <c r="GU20" s="38"/>
      <c r="GV20" s="38"/>
      <c r="GW20" s="38"/>
      <c r="GX20" s="38"/>
      <c r="GY20" s="38"/>
      <c r="GZ20" s="38"/>
      <c r="HA20" s="38"/>
      <c r="HB20" s="38"/>
      <c r="HC20" s="38"/>
      <c r="HD20" s="38"/>
      <c r="HE20" s="38"/>
      <c r="HF20" s="38"/>
      <c r="HG20" s="38"/>
      <c r="HH20" s="38"/>
      <c r="HI20" s="38"/>
      <c r="HJ20" s="38"/>
      <c r="HK20" s="38"/>
      <c r="HL20" s="38"/>
      <c r="HM20" s="38"/>
      <c r="HN20" s="38"/>
      <c r="HO20" s="38"/>
      <c r="HP20" s="38"/>
      <c r="HQ20" s="38"/>
      <c r="HR20" s="38"/>
      <c r="HS20" s="38"/>
      <c r="HT20" s="38"/>
      <c r="HU20" s="38"/>
      <c r="HV20" s="38"/>
      <c r="HW20" s="38"/>
      <c r="HX20" s="38"/>
      <c r="HY20" s="38"/>
      <c r="HZ20" s="38"/>
      <c r="IA20" s="38"/>
      <c r="IB20" s="38"/>
      <c r="IC20" s="38"/>
      <c r="ID20" s="38"/>
      <c r="IE20" s="38"/>
      <c r="IF20" s="38"/>
      <c r="IG20" s="38"/>
      <c r="IH20" s="38"/>
    </row>
    <row r="21" spans="1:242" ht="14.45" customHeight="1">
      <c r="A21" s="133">
        <v>17</v>
      </c>
      <c r="B21" s="134" t="s">
        <v>65</v>
      </c>
      <c r="C21" s="135">
        <v>9666.67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38"/>
      <c r="DC21" s="38"/>
      <c r="DD21" s="38"/>
      <c r="DE21" s="38"/>
      <c r="DF21" s="38"/>
      <c r="DG21" s="38"/>
      <c r="DH21" s="38"/>
      <c r="DI21" s="38"/>
      <c r="DJ21" s="38"/>
      <c r="DK21" s="38"/>
      <c r="DL21" s="38"/>
      <c r="DM21" s="38"/>
      <c r="DN21" s="38"/>
      <c r="DO21" s="38"/>
      <c r="DP21" s="38"/>
      <c r="DQ21" s="38"/>
      <c r="DR21" s="38"/>
      <c r="DS21" s="38"/>
      <c r="DT21" s="38"/>
      <c r="DU21" s="38"/>
      <c r="DV21" s="38"/>
      <c r="DW21" s="38"/>
      <c r="DX21" s="38"/>
      <c r="DY21" s="38"/>
      <c r="DZ21" s="38"/>
      <c r="EA21" s="38"/>
      <c r="EB21" s="38"/>
      <c r="EC21" s="38"/>
      <c r="ED21" s="38"/>
      <c r="EE21" s="38"/>
      <c r="EF21" s="38"/>
      <c r="EG21" s="38"/>
      <c r="EH21" s="38"/>
      <c r="EI21" s="38"/>
      <c r="EJ21" s="38"/>
      <c r="EK21" s="38"/>
      <c r="EL21" s="38"/>
      <c r="EM21" s="38"/>
      <c r="EN21" s="38"/>
      <c r="EO21" s="38"/>
      <c r="EP21" s="38"/>
      <c r="EQ21" s="38"/>
      <c r="ER21" s="38"/>
      <c r="ES21" s="38"/>
      <c r="ET21" s="38"/>
      <c r="EU21" s="38"/>
      <c r="EV21" s="38"/>
      <c r="EW21" s="38"/>
      <c r="EX21" s="38"/>
      <c r="EY21" s="38"/>
      <c r="EZ21" s="38"/>
      <c r="FA21" s="38"/>
      <c r="FB21" s="38"/>
      <c r="FC21" s="38"/>
      <c r="FD21" s="38"/>
      <c r="FE21" s="38"/>
      <c r="FF21" s="38"/>
      <c r="FG21" s="38"/>
      <c r="FH21" s="38"/>
      <c r="FI21" s="38"/>
      <c r="FJ21" s="38"/>
      <c r="FK21" s="38"/>
      <c r="FL21" s="38"/>
      <c r="FM21" s="38"/>
      <c r="FN21" s="38"/>
      <c r="FO21" s="38"/>
      <c r="FP21" s="38"/>
      <c r="FQ21" s="38"/>
      <c r="FR21" s="38"/>
      <c r="FS21" s="38"/>
      <c r="FT21" s="38"/>
      <c r="FU21" s="38"/>
      <c r="FV21" s="38"/>
      <c r="FW21" s="38"/>
      <c r="FX21" s="38"/>
      <c r="FY21" s="38"/>
      <c r="FZ21" s="38"/>
      <c r="GA21" s="38"/>
      <c r="GB21" s="38"/>
      <c r="GC21" s="38"/>
      <c r="GD21" s="38"/>
      <c r="GE21" s="38"/>
      <c r="GF21" s="38"/>
      <c r="GG21" s="38"/>
      <c r="GH21" s="38"/>
      <c r="GI21" s="38"/>
      <c r="GJ21" s="38"/>
      <c r="GK21" s="38"/>
      <c r="GL21" s="38"/>
      <c r="GM21" s="38"/>
      <c r="GN21" s="38"/>
      <c r="GO21" s="38"/>
      <c r="GP21" s="38"/>
      <c r="GQ21" s="38"/>
      <c r="GR21" s="38"/>
      <c r="GS21" s="38"/>
      <c r="GT21" s="38"/>
      <c r="GU21" s="38"/>
      <c r="GV21" s="38"/>
      <c r="GW21" s="38"/>
      <c r="GX21" s="38"/>
      <c r="GY21" s="38"/>
      <c r="GZ21" s="38"/>
      <c r="HA21" s="38"/>
      <c r="HB21" s="38"/>
      <c r="HC21" s="38"/>
      <c r="HD21" s="38"/>
      <c r="HE21" s="38"/>
      <c r="HF21" s="38"/>
      <c r="HG21" s="38"/>
      <c r="HH21" s="38"/>
      <c r="HI21" s="38"/>
      <c r="HJ21" s="38"/>
      <c r="HK21" s="38"/>
      <c r="HL21" s="38"/>
      <c r="HM21" s="38"/>
      <c r="HN21" s="38"/>
      <c r="HO21" s="38"/>
      <c r="HP21" s="38"/>
      <c r="HQ21" s="38"/>
      <c r="HR21" s="38"/>
      <c r="HS21" s="38"/>
      <c r="HT21" s="38"/>
      <c r="HU21" s="38"/>
      <c r="HV21" s="38"/>
      <c r="HW21" s="38"/>
      <c r="HX21" s="38"/>
      <c r="HY21" s="38"/>
      <c r="HZ21" s="38"/>
      <c r="IA21" s="38"/>
      <c r="IB21" s="38"/>
      <c r="IC21" s="38"/>
      <c r="ID21" s="38"/>
      <c r="IE21" s="38"/>
      <c r="IF21" s="38"/>
      <c r="IG21" s="38"/>
      <c r="IH21" s="38"/>
    </row>
    <row r="22" spans="1:242" ht="14.45" customHeight="1">
      <c r="A22" s="133">
        <v>18</v>
      </c>
      <c r="B22" s="134" t="s">
        <v>214</v>
      </c>
      <c r="C22" s="135">
        <v>9500</v>
      </c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  <c r="CH22" s="38"/>
      <c r="CI22" s="38"/>
      <c r="CJ22" s="38"/>
      <c r="CK22" s="38"/>
      <c r="CL22" s="38"/>
      <c r="CM22" s="38"/>
      <c r="CN22" s="38"/>
      <c r="CO22" s="38"/>
      <c r="CP22" s="38"/>
      <c r="CQ22" s="38"/>
      <c r="CR22" s="38"/>
      <c r="CS22" s="38"/>
      <c r="CT22" s="38"/>
      <c r="CU22" s="38"/>
      <c r="CV22" s="38"/>
      <c r="CW22" s="38"/>
      <c r="CX22" s="38"/>
      <c r="CY22" s="38"/>
      <c r="CZ22" s="38"/>
      <c r="DA22" s="38"/>
      <c r="DB22" s="38"/>
      <c r="DC22" s="38"/>
      <c r="DD22" s="38"/>
      <c r="DE22" s="38"/>
      <c r="DF22" s="38"/>
      <c r="DG22" s="38"/>
      <c r="DH22" s="38"/>
      <c r="DI22" s="38"/>
      <c r="DJ22" s="38"/>
      <c r="DK22" s="38"/>
      <c r="DL22" s="38"/>
      <c r="DM22" s="38"/>
      <c r="DN22" s="38"/>
      <c r="DO22" s="38"/>
      <c r="DP22" s="38"/>
      <c r="DQ22" s="38"/>
      <c r="DR22" s="38"/>
      <c r="DS22" s="38"/>
      <c r="DT22" s="38"/>
      <c r="DU22" s="38"/>
      <c r="DV22" s="38"/>
      <c r="DW22" s="38"/>
      <c r="DX22" s="38"/>
      <c r="DY22" s="38"/>
      <c r="DZ22" s="38"/>
      <c r="EA22" s="38"/>
      <c r="EB22" s="38"/>
      <c r="EC22" s="38"/>
      <c r="ED22" s="38"/>
      <c r="EE22" s="38"/>
      <c r="EF22" s="38"/>
      <c r="EG22" s="38"/>
      <c r="EH22" s="38"/>
      <c r="EI22" s="38"/>
      <c r="EJ22" s="38"/>
      <c r="EK22" s="38"/>
      <c r="EL22" s="38"/>
      <c r="EM22" s="38"/>
      <c r="EN22" s="38"/>
      <c r="EO22" s="38"/>
      <c r="EP22" s="38"/>
      <c r="EQ22" s="38"/>
      <c r="ER22" s="38"/>
      <c r="ES22" s="38"/>
      <c r="ET22" s="38"/>
      <c r="EU22" s="38"/>
      <c r="EV22" s="38"/>
      <c r="EW22" s="38"/>
      <c r="EX22" s="38"/>
      <c r="EY22" s="38"/>
      <c r="EZ22" s="38"/>
      <c r="FA22" s="38"/>
      <c r="FB22" s="38"/>
      <c r="FC22" s="38"/>
      <c r="FD22" s="38"/>
      <c r="FE22" s="38"/>
      <c r="FF22" s="38"/>
      <c r="FG22" s="38"/>
      <c r="FH22" s="38"/>
      <c r="FI22" s="38"/>
      <c r="FJ22" s="38"/>
      <c r="FK22" s="38"/>
      <c r="FL22" s="38"/>
      <c r="FM22" s="38"/>
      <c r="FN22" s="38"/>
      <c r="FO22" s="38"/>
      <c r="FP22" s="38"/>
      <c r="FQ22" s="38"/>
      <c r="FR22" s="38"/>
      <c r="FS22" s="38"/>
      <c r="FT22" s="38"/>
      <c r="FU22" s="38"/>
      <c r="FV22" s="38"/>
      <c r="FW22" s="38"/>
      <c r="FX22" s="38"/>
      <c r="FY22" s="38"/>
      <c r="FZ22" s="38"/>
      <c r="GA22" s="38"/>
      <c r="GB22" s="38"/>
      <c r="GC22" s="38"/>
      <c r="GD22" s="38"/>
      <c r="GE22" s="38"/>
      <c r="GF22" s="38"/>
      <c r="GG22" s="38"/>
      <c r="GH22" s="38"/>
      <c r="GI22" s="38"/>
      <c r="GJ22" s="38"/>
      <c r="GK22" s="38"/>
      <c r="GL22" s="38"/>
      <c r="GM22" s="38"/>
      <c r="GN22" s="38"/>
      <c r="GO22" s="38"/>
      <c r="GP22" s="38"/>
      <c r="GQ22" s="38"/>
      <c r="GR22" s="38"/>
      <c r="GS22" s="38"/>
      <c r="GT22" s="38"/>
      <c r="GU22" s="38"/>
      <c r="GV22" s="38"/>
      <c r="GW22" s="38"/>
      <c r="GX22" s="38"/>
      <c r="GY22" s="38"/>
      <c r="GZ22" s="38"/>
      <c r="HA22" s="38"/>
      <c r="HB22" s="38"/>
      <c r="HC22" s="38"/>
      <c r="HD22" s="38"/>
      <c r="HE22" s="38"/>
      <c r="HF22" s="38"/>
      <c r="HG22" s="38"/>
      <c r="HH22" s="38"/>
      <c r="HI22" s="38"/>
      <c r="HJ22" s="38"/>
      <c r="HK22" s="38"/>
      <c r="HL22" s="38"/>
      <c r="HM22" s="38"/>
      <c r="HN22" s="38"/>
      <c r="HO22" s="38"/>
      <c r="HP22" s="38"/>
      <c r="HQ22" s="38"/>
      <c r="HR22" s="38"/>
      <c r="HS22" s="38"/>
      <c r="HT22" s="38"/>
      <c r="HU22" s="38"/>
      <c r="HV22" s="38"/>
      <c r="HW22" s="38"/>
      <c r="HX22" s="38"/>
      <c r="HY22" s="38"/>
      <c r="HZ22" s="38"/>
      <c r="IA22" s="38"/>
      <c r="IB22" s="38"/>
      <c r="IC22" s="38"/>
      <c r="ID22" s="38"/>
      <c r="IE22" s="38"/>
      <c r="IF22" s="38"/>
      <c r="IG22" s="38"/>
      <c r="IH22" s="38"/>
    </row>
    <row r="23" spans="1:242" ht="14.45" customHeight="1">
      <c r="A23" s="133">
        <v>19</v>
      </c>
      <c r="B23" s="134" t="s">
        <v>199</v>
      </c>
      <c r="C23" s="135">
        <v>9333.33</v>
      </c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8"/>
      <c r="CS23" s="38"/>
      <c r="CT23" s="38"/>
      <c r="CU23" s="38"/>
      <c r="CV23" s="38"/>
      <c r="CW23" s="38"/>
      <c r="CX23" s="38"/>
      <c r="CY23" s="38"/>
      <c r="CZ23" s="38"/>
      <c r="DA23" s="38"/>
      <c r="DB23" s="38"/>
      <c r="DC23" s="38"/>
      <c r="DD23" s="38"/>
      <c r="DE23" s="38"/>
      <c r="DF23" s="38"/>
      <c r="DG23" s="38"/>
      <c r="DH23" s="38"/>
      <c r="DI23" s="38"/>
      <c r="DJ23" s="38"/>
      <c r="DK23" s="38"/>
      <c r="DL23" s="38"/>
      <c r="DM23" s="38"/>
      <c r="DN23" s="38"/>
      <c r="DO23" s="38"/>
      <c r="DP23" s="38"/>
      <c r="DQ23" s="38"/>
      <c r="DR23" s="38"/>
      <c r="DS23" s="38"/>
      <c r="DT23" s="38"/>
      <c r="DU23" s="38"/>
      <c r="DV23" s="38"/>
      <c r="DW23" s="38"/>
      <c r="DX23" s="38"/>
      <c r="DY23" s="38"/>
      <c r="DZ23" s="38"/>
      <c r="EA23" s="38"/>
      <c r="EB23" s="38"/>
      <c r="EC23" s="38"/>
      <c r="ED23" s="38"/>
      <c r="EE23" s="38"/>
      <c r="EF23" s="38"/>
      <c r="EG23" s="38"/>
      <c r="EH23" s="38"/>
      <c r="EI23" s="38"/>
      <c r="EJ23" s="38"/>
      <c r="EK23" s="38"/>
      <c r="EL23" s="38"/>
      <c r="EM23" s="38"/>
      <c r="EN23" s="38"/>
      <c r="EO23" s="38"/>
      <c r="EP23" s="38"/>
      <c r="EQ23" s="38"/>
      <c r="ER23" s="38"/>
      <c r="ES23" s="38"/>
      <c r="ET23" s="38"/>
      <c r="EU23" s="38"/>
      <c r="EV23" s="38"/>
      <c r="EW23" s="38"/>
      <c r="EX23" s="38"/>
      <c r="EY23" s="38"/>
      <c r="EZ23" s="38"/>
      <c r="FA23" s="38"/>
      <c r="FB23" s="38"/>
      <c r="FC23" s="38"/>
      <c r="FD23" s="38"/>
      <c r="FE23" s="38"/>
      <c r="FF23" s="38"/>
      <c r="FG23" s="38"/>
      <c r="FH23" s="38"/>
      <c r="FI23" s="38"/>
      <c r="FJ23" s="38"/>
      <c r="FK23" s="38"/>
      <c r="FL23" s="38"/>
      <c r="FM23" s="38"/>
      <c r="FN23" s="38"/>
      <c r="FO23" s="38"/>
      <c r="FP23" s="38"/>
      <c r="FQ23" s="38"/>
      <c r="FR23" s="38"/>
      <c r="FS23" s="38"/>
      <c r="FT23" s="38"/>
      <c r="FU23" s="38"/>
      <c r="FV23" s="38"/>
      <c r="FW23" s="38"/>
      <c r="FX23" s="38"/>
      <c r="FY23" s="38"/>
      <c r="FZ23" s="38"/>
      <c r="GA23" s="38"/>
      <c r="GB23" s="38"/>
      <c r="GC23" s="38"/>
      <c r="GD23" s="38"/>
      <c r="GE23" s="38"/>
      <c r="GF23" s="38"/>
      <c r="GG23" s="38"/>
      <c r="GH23" s="38"/>
      <c r="GI23" s="38"/>
      <c r="GJ23" s="38"/>
      <c r="GK23" s="38"/>
      <c r="GL23" s="38"/>
      <c r="GM23" s="38"/>
      <c r="GN23" s="38"/>
      <c r="GO23" s="38"/>
      <c r="GP23" s="38"/>
      <c r="GQ23" s="38"/>
      <c r="GR23" s="38"/>
      <c r="GS23" s="38"/>
      <c r="GT23" s="38"/>
      <c r="GU23" s="38"/>
      <c r="GV23" s="38"/>
      <c r="GW23" s="38"/>
      <c r="GX23" s="38"/>
      <c r="GY23" s="38"/>
      <c r="GZ23" s="38"/>
      <c r="HA23" s="38"/>
      <c r="HB23" s="38"/>
      <c r="HC23" s="38"/>
      <c r="HD23" s="38"/>
      <c r="HE23" s="38"/>
      <c r="HF23" s="38"/>
      <c r="HG23" s="38"/>
      <c r="HH23" s="38"/>
      <c r="HI23" s="38"/>
      <c r="HJ23" s="38"/>
      <c r="HK23" s="38"/>
      <c r="HL23" s="38"/>
      <c r="HM23" s="38"/>
      <c r="HN23" s="38"/>
      <c r="HO23" s="38"/>
      <c r="HP23" s="38"/>
      <c r="HQ23" s="38"/>
      <c r="HR23" s="38"/>
      <c r="HS23" s="38"/>
      <c r="HT23" s="38"/>
      <c r="HU23" s="38"/>
      <c r="HV23" s="38"/>
      <c r="HW23" s="38"/>
      <c r="HX23" s="38"/>
      <c r="HY23" s="38"/>
      <c r="HZ23" s="38"/>
      <c r="IA23" s="38"/>
      <c r="IB23" s="38"/>
      <c r="IC23" s="38"/>
      <c r="ID23" s="38"/>
      <c r="IE23" s="38"/>
      <c r="IF23" s="38"/>
      <c r="IG23" s="38"/>
      <c r="IH23" s="38"/>
    </row>
    <row r="24" spans="1:242" ht="14.45" customHeight="1">
      <c r="A24" s="133">
        <v>20</v>
      </c>
      <c r="B24" s="134" t="s">
        <v>215</v>
      </c>
      <c r="C24" s="135">
        <v>9200</v>
      </c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8"/>
      <c r="CQ24" s="38"/>
      <c r="CR24" s="38"/>
      <c r="CS24" s="38"/>
      <c r="CT24" s="38"/>
      <c r="CU24" s="38"/>
      <c r="CV24" s="38"/>
      <c r="CW24" s="38"/>
      <c r="CX24" s="38"/>
      <c r="CY24" s="38"/>
      <c r="CZ24" s="38"/>
      <c r="DA24" s="38"/>
      <c r="DB24" s="38"/>
      <c r="DC24" s="38"/>
      <c r="DD24" s="38"/>
      <c r="DE24" s="38"/>
      <c r="DF24" s="38"/>
      <c r="DG24" s="38"/>
      <c r="DH24" s="38"/>
      <c r="DI24" s="38"/>
      <c r="DJ24" s="38"/>
      <c r="DK24" s="38"/>
      <c r="DL24" s="38"/>
      <c r="DM24" s="38"/>
      <c r="DN24" s="38"/>
      <c r="DO24" s="38"/>
      <c r="DP24" s="38"/>
      <c r="DQ24" s="38"/>
      <c r="DR24" s="38"/>
      <c r="DS24" s="38"/>
      <c r="DT24" s="38"/>
      <c r="DU24" s="38"/>
      <c r="DV24" s="38"/>
      <c r="DW24" s="38"/>
      <c r="DX24" s="38"/>
      <c r="DY24" s="38"/>
      <c r="DZ24" s="38"/>
      <c r="EA24" s="38"/>
      <c r="EB24" s="38"/>
      <c r="EC24" s="38"/>
      <c r="ED24" s="38"/>
      <c r="EE24" s="38"/>
      <c r="EF24" s="38"/>
      <c r="EG24" s="38"/>
      <c r="EH24" s="38"/>
      <c r="EI24" s="38"/>
      <c r="EJ24" s="38"/>
      <c r="EK24" s="38"/>
      <c r="EL24" s="38"/>
      <c r="EM24" s="38"/>
      <c r="EN24" s="38"/>
      <c r="EO24" s="38"/>
      <c r="EP24" s="38"/>
      <c r="EQ24" s="38"/>
      <c r="ER24" s="38"/>
      <c r="ES24" s="38"/>
      <c r="ET24" s="38"/>
      <c r="EU24" s="38"/>
      <c r="EV24" s="38"/>
      <c r="EW24" s="38"/>
      <c r="EX24" s="38"/>
      <c r="EY24" s="38"/>
      <c r="EZ24" s="38"/>
      <c r="FA24" s="38"/>
      <c r="FB24" s="38"/>
      <c r="FC24" s="38"/>
      <c r="FD24" s="38"/>
      <c r="FE24" s="38"/>
      <c r="FF24" s="38"/>
      <c r="FG24" s="38"/>
      <c r="FH24" s="38"/>
      <c r="FI24" s="38"/>
      <c r="FJ24" s="38"/>
      <c r="FK24" s="38"/>
      <c r="FL24" s="38"/>
      <c r="FM24" s="38"/>
      <c r="FN24" s="38"/>
      <c r="FO24" s="38"/>
      <c r="FP24" s="38"/>
      <c r="FQ24" s="38"/>
      <c r="FR24" s="38"/>
      <c r="FS24" s="38"/>
      <c r="FT24" s="38"/>
      <c r="FU24" s="38"/>
      <c r="FV24" s="38"/>
      <c r="FW24" s="38"/>
      <c r="FX24" s="38"/>
      <c r="FY24" s="38"/>
      <c r="FZ24" s="38"/>
      <c r="GA24" s="38"/>
      <c r="GB24" s="38"/>
      <c r="GC24" s="38"/>
      <c r="GD24" s="38"/>
      <c r="GE24" s="38"/>
      <c r="GF24" s="38"/>
      <c r="GG24" s="38"/>
      <c r="GH24" s="38"/>
      <c r="GI24" s="38"/>
      <c r="GJ24" s="38"/>
      <c r="GK24" s="38"/>
      <c r="GL24" s="38"/>
      <c r="GM24" s="38"/>
      <c r="GN24" s="38"/>
      <c r="GO24" s="38"/>
      <c r="GP24" s="38"/>
      <c r="GQ24" s="38"/>
      <c r="GR24" s="38"/>
      <c r="GS24" s="38"/>
      <c r="GT24" s="38"/>
      <c r="GU24" s="38"/>
      <c r="GV24" s="38"/>
      <c r="GW24" s="38"/>
      <c r="GX24" s="38"/>
      <c r="GY24" s="38"/>
      <c r="GZ24" s="38"/>
      <c r="HA24" s="38"/>
      <c r="HB24" s="38"/>
      <c r="HC24" s="38"/>
      <c r="HD24" s="38"/>
      <c r="HE24" s="38"/>
      <c r="HF24" s="38"/>
      <c r="HG24" s="38"/>
      <c r="HH24" s="38"/>
      <c r="HI24" s="38"/>
      <c r="HJ24" s="38"/>
      <c r="HK24" s="38"/>
      <c r="HL24" s="38"/>
      <c r="HM24" s="38"/>
      <c r="HN24" s="38"/>
      <c r="HO24" s="38"/>
      <c r="HP24" s="38"/>
      <c r="HQ24" s="38"/>
      <c r="HR24" s="38"/>
      <c r="HS24" s="38"/>
      <c r="HT24" s="38"/>
      <c r="HU24" s="38"/>
      <c r="HV24" s="38"/>
      <c r="HW24" s="38"/>
      <c r="HX24" s="38"/>
      <c r="HY24" s="38"/>
      <c r="HZ24" s="38"/>
      <c r="IA24" s="38"/>
      <c r="IB24" s="38"/>
      <c r="IC24" s="38"/>
      <c r="ID24" s="38"/>
      <c r="IE24" s="38"/>
      <c r="IF24" s="38"/>
      <c r="IG24" s="38"/>
      <c r="IH24" s="38"/>
    </row>
    <row r="25" spans="1:242" ht="14.45" customHeight="1">
      <c r="A25" s="133">
        <v>21</v>
      </c>
      <c r="B25" s="134" t="s">
        <v>197</v>
      </c>
      <c r="C25" s="135">
        <v>9000</v>
      </c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  <c r="CH25" s="38"/>
      <c r="CI25" s="38"/>
      <c r="CJ25" s="38"/>
      <c r="CK25" s="38"/>
      <c r="CL25" s="38"/>
      <c r="CM25" s="38"/>
      <c r="CN25" s="38"/>
      <c r="CO25" s="38"/>
      <c r="CP25" s="38"/>
      <c r="CQ25" s="38"/>
      <c r="CR25" s="38"/>
      <c r="CS25" s="38"/>
      <c r="CT25" s="38"/>
      <c r="CU25" s="38"/>
      <c r="CV25" s="38"/>
      <c r="CW25" s="38"/>
      <c r="CX25" s="38"/>
      <c r="CY25" s="38"/>
      <c r="CZ25" s="38"/>
      <c r="DA25" s="38"/>
      <c r="DB25" s="38"/>
      <c r="DC25" s="38"/>
      <c r="DD25" s="38"/>
      <c r="DE25" s="38"/>
      <c r="DF25" s="38"/>
      <c r="DG25" s="38"/>
      <c r="DH25" s="38"/>
      <c r="DI25" s="38"/>
      <c r="DJ25" s="38"/>
      <c r="DK25" s="38"/>
      <c r="DL25" s="38"/>
      <c r="DM25" s="38"/>
      <c r="DN25" s="38"/>
      <c r="DO25" s="38"/>
      <c r="DP25" s="38"/>
      <c r="DQ25" s="38"/>
      <c r="DR25" s="38"/>
      <c r="DS25" s="38"/>
      <c r="DT25" s="38"/>
      <c r="DU25" s="38"/>
      <c r="DV25" s="38"/>
      <c r="DW25" s="38"/>
      <c r="DX25" s="38"/>
      <c r="DY25" s="38"/>
      <c r="DZ25" s="38"/>
      <c r="EA25" s="38"/>
      <c r="EB25" s="38"/>
      <c r="EC25" s="38"/>
      <c r="ED25" s="38"/>
      <c r="EE25" s="38"/>
      <c r="EF25" s="38"/>
      <c r="EG25" s="38"/>
      <c r="EH25" s="38"/>
      <c r="EI25" s="38"/>
      <c r="EJ25" s="38"/>
      <c r="EK25" s="38"/>
      <c r="EL25" s="38"/>
      <c r="EM25" s="38"/>
      <c r="EN25" s="38"/>
      <c r="EO25" s="38"/>
      <c r="EP25" s="38"/>
      <c r="EQ25" s="38"/>
      <c r="ER25" s="38"/>
      <c r="ES25" s="38"/>
      <c r="ET25" s="38"/>
      <c r="EU25" s="38"/>
      <c r="EV25" s="38"/>
      <c r="EW25" s="38"/>
      <c r="EX25" s="38"/>
      <c r="EY25" s="38"/>
      <c r="EZ25" s="38"/>
      <c r="FA25" s="38"/>
      <c r="FB25" s="38"/>
      <c r="FC25" s="38"/>
      <c r="FD25" s="38"/>
      <c r="FE25" s="38"/>
      <c r="FF25" s="38"/>
      <c r="FG25" s="38"/>
      <c r="FH25" s="38"/>
      <c r="FI25" s="38"/>
      <c r="FJ25" s="38"/>
      <c r="FK25" s="38"/>
      <c r="FL25" s="38"/>
      <c r="FM25" s="38"/>
      <c r="FN25" s="38"/>
      <c r="FO25" s="38"/>
      <c r="FP25" s="38"/>
      <c r="FQ25" s="38"/>
      <c r="FR25" s="38"/>
      <c r="FS25" s="38"/>
      <c r="FT25" s="38"/>
      <c r="FU25" s="38"/>
      <c r="FV25" s="38"/>
      <c r="FW25" s="38"/>
      <c r="FX25" s="38"/>
      <c r="FY25" s="38"/>
      <c r="FZ25" s="38"/>
      <c r="GA25" s="38"/>
      <c r="GB25" s="38"/>
      <c r="GC25" s="38"/>
      <c r="GD25" s="38"/>
      <c r="GE25" s="38"/>
      <c r="GF25" s="38"/>
      <c r="GG25" s="38"/>
      <c r="GH25" s="38"/>
      <c r="GI25" s="38"/>
      <c r="GJ25" s="38"/>
      <c r="GK25" s="38"/>
      <c r="GL25" s="38"/>
      <c r="GM25" s="38"/>
      <c r="GN25" s="38"/>
      <c r="GO25" s="38"/>
      <c r="GP25" s="38"/>
      <c r="GQ25" s="38"/>
      <c r="GR25" s="38"/>
      <c r="GS25" s="38"/>
      <c r="GT25" s="38"/>
      <c r="GU25" s="38"/>
      <c r="GV25" s="38"/>
      <c r="GW25" s="38"/>
      <c r="GX25" s="38"/>
      <c r="GY25" s="38"/>
      <c r="GZ25" s="38"/>
      <c r="HA25" s="38"/>
      <c r="HB25" s="38"/>
      <c r="HC25" s="38"/>
      <c r="HD25" s="38"/>
      <c r="HE25" s="38"/>
      <c r="HF25" s="38"/>
      <c r="HG25" s="38"/>
      <c r="HH25" s="38"/>
      <c r="HI25" s="38"/>
      <c r="HJ25" s="38"/>
      <c r="HK25" s="38"/>
      <c r="HL25" s="38"/>
      <c r="HM25" s="38"/>
      <c r="HN25" s="38"/>
      <c r="HO25" s="38"/>
      <c r="HP25" s="38"/>
      <c r="HQ25" s="38"/>
      <c r="HR25" s="38"/>
      <c r="HS25" s="38"/>
      <c r="HT25" s="38"/>
      <c r="HU25" s="38"/>
      <c r="HV25" s="38"/>
      <c r="HW25" s="38"/>
      <c r="HX25" s="38"/>
      <c r="HY25" s="38"/>
      <c r="HZ25" s="38"/>
      <c r="IA25" s="38"/>
      <c r="IB25" s="38"/>
      <c r="IC25" s="38"/>
      <c r="ID25" s="38"/>
      <c r="IE25" s="38"/>
      <c r="IF25" s="38"/>
      <c r="IG25" s="38"/>
      <c r="IH25" s="38"/>
    </row>
    <row r="26" spans="1:242" ht="14.45" customHeight="1">
      <c r="A26" s="133">
        <v>22</v>
      </c>
      <c r="B26" s="134" t="s">
        <v>64</v>
      </c>
      <c r="C26" s="135">
        <v>9000</v>
      </c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38"/>
      <c r="CL26" s="38"/>
      <c r="CM26" s="38"/>
      <c r="CN26" s="38"/>
      <c r="CO26" s="38"/>
      <c r="CP26" s="38"/>
      <c r="CQ26" s="38"/>
      <c r="CR26" s="38"/>
      <c r="CS26" s="38"/>
      <c r="CT26" s="38"/>
      <c r="CU26" s="38"/>
      <c r="CV26" s="38"/>
      <c r="CW26" s="38"/>
      <c r="CX26" s="38"/>
      <c r="CY26" s="38"/>
      <c r="CZ26" s="38"/>
      <c r="DA26" s="38"/>
      <c r="DB26" s="38"/>
      <c r="DC26" s="38"/>
      <c r="DD26" s="38"/>
      <c r="DE26" s="38"/>
      <c r="DF26" s="38"/>
      <c r="DG26" s="38"/>
      <c r="DH26" s="38"/>
      <c r="DI26" s="38"/>
      <c r="DJ26" s="38"/>
      <c r="DK26" s="38"/>
      <c r="DL26" s="38"/>
      <c r="DM26" s="38"/>
      <c r="DN26" s="38"/>
      <c r="DO26" s="38"/>
      <c r="DP26" s="38"/>
      <c r="DQ26" s="38"/>
      <c r="DR26" s="38"/>
      <c r="DS26" s="38"/>
      <c r="DT26" s="38"/>
      <c r="DU26" s="38"/>
      <c r="DV26" s="38"/>
      <c r="DW26" s="38"/>
      <c r="DX26" s="38"/>
      <c r="DY26" s="38"/>
      <c r="DZ26" s="38"/>
      <c r="EA26" s="38"/>
      <c r="EB26" s="38"/>
      <c r="EC26" s="38"/>
      <c r="ED26" s="38"/>
      <c r="EE26" s="38"/>
      <c r="EF26" s="38"/>
      <c r="EG26" s="38"/>
      <c r="EH26" s="38"/>
      <c r="EI26" s="38"/>
      <c r="EJ26" s="38"/>
      <c r="EK26" s="38"/>
      <c r="EL26" s="38"/>
      <c r="EM26" s="38"/>
      <c r="EN26" s="38"/>
      <c r="EO26" s="38"/>
      <c r="EP26" s="38"/>
      <c r="EQ26" s="38"/>
      <c r="ER26" s="38"/>
      <c r="ES26" s="38"/>
      <c r="ET26" s="38"/>
      <c r="EU26" s="38"/>
      <c r="EV26" s="38"/>
      <c r="EW26" s="38"/>
      <c r="EX26" s="38"/>
      <c r="EY26" s="38"/>
      <c r="EZ26" s="38"/>
      <c r="FA26" s="38"/>
      <c r="FB26" s="38"/>
      <c r="FC26" s="38"/>
      <c r="FD26" s="38"/>
      <c r="FE26" s="38"/>
      <c r="FF26" s="38"/>
      <c r="FG26" s="38"/>
      <c r="FH26" s="38"/>
      <c r="FI26" s="38"/>
      <c r="FJ26" s="38"/>
      <c r="FK26" s="38"/>
      <c r="FL26" s="38"/>
      <c r="FM26" s="38"/>
      <c r="FN26" s="38"/>
      <c r="FO26" s="38"/>
      <c r="FP26" s="38"/>
      <c r="FQ26" s="38"/>
      <c r="FR26" s="38"/>
      <c r="FS26" s="38"/>
      <c r="FT26" s="38"/>
      <c r="FU26" s="38"/>
      <c r="FV26" s="38"/>
      <c r="FW26" s="38"/>
      <c r="FX26" s="38"/>
      <c r="FY26" s="38"/>
      <c r="FZ26" s="38"/>
      <c r="GA26" s="38"/>
      <c r="GB26" s="38"/>
      <c r="GC26" s="38"/>
      <c r="GD26" s="38"/>
      <c r="GE26" s="38"/>
      <c r="GF26" s="38"/>
      <c r="GG26" s="38"/>
      <c r="GH26" s="38"/>
      <c r="GI26" s="38"/>
      <c r="GJ26" s="38"/>
      <c r="GK26" s="38"/>
      <c r="GL26" s="38"/>
      <c r="GM26" s="38"/>
      <c r="GN26" s="38"/>
      <c r="GO26" s="38"/>
      <c r="GP26" s="38"/>
      <c r="GQ26" s="38"/>
      <c r="GR26" s="38"/>
      <c r="GS26" s="38"/>
      <c r="GT26" s="38"/>
      <c r="GU26" s="38"/>
      <c r="GV26" s="38"/>
      <c r="GW26" s="38"/>
      <c r="GX26" s="38"/>
      <c r="GY26" s="38"/>
      <c r="GZ26" s="38"/>
      <c r="HA26" s="38"/>
      <c r="HB26" s="38"/>
      <c r="HC26" s="38"/>
      <c r="HD26" s="38"/>
      <c r="HE26" s="38"/>
      <c r="HF26" s="38"/>
      <c r="HG26" s="38"/>
      <c r="HH26" s="38"/>
      <c r="HI26" s="38"/>
      <c r="HJ26" s="38"/>
      <c r="HK26" s="38"/>
      <c r="HL26" s="38"/>
      <c r="HM26" s="38"/>
      <c r="HN26" s="38"/>
      <c r="HO26" s="38"/>
      <c r="HP26" s="38"/>
      <c r="HQ26" s="38"/>
      <c r="HR26" s="38"/>
      <c r="HS26" s="38"/>
      <c r="HT26" s="38"/>
      <c r="HU26" s="38"/>
      <c r="HV26" s="38"/>
      <c r="HW26" s="38"/>
      <c r="HX26" s="38"/>
      <c r="HY26" s="38"/>
      <c r="HZ26" s="38"/>
      <c r="IA26" s="38"/>
      <c r="IB26" s="38"/>
      <c r="IC26" s="38"/>
      <c r="ID26" s="38"/>
      <c r="IE26" s="38"/>
      <c r="IF26" s="38"/>
      <c r="IG26" s="38"/>
      <c r="IH26" s="38"/>
    </row>
    <row r="27" spans="1:242" ht="14.45" customHeight="1">
      <c r="A27" s="133">
        <v>23</v>
      </c>
      <c r="B27" s="134" t="s">
        <v>274</v>
      </c>
      <c r="C27" s="135">
        <v>9000</v>
      </c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8"/>
      <c r="CR27" s="38"/>
      <c r="CS27" s="38"/>
      <c r="CT27" s="38"/>
      <c r="CU27" s="38"/>
      <c r="CV27" s="38"/>
      <c r="CW27" s="38"/>
      <c r="CX27" s="38"/>
      <c r="CY27" s="38"/>
      <c r="CZ27" s="38"/>
      <c r="DA27" s="38"/>
      <c r="DB27" s="38"/>
      <c r="DC27" s="38"/>
      <c r="DD27" s="38"/>
      <c r="DE27" s="38"/>
      <c r="DF27" s="38"/>
      <c r="DG27" s="38"/>
      <c r="DH27" s="38"/>
      <c r="DI27" s="38"/>
      <c r="DJ27" s="38"/>
      <c r="DK27" s="38"/>
      <c r="DL27" s="38"/>
      <c r="DM27" s="38"/>
      <c r="DN27" s="38"/>
      <c r="DO27" s="38"/>
      <c r="DP27" s="38"/>
      <c r="DQ27" s="38"/>
      <c r="DR27" s="38"/>
      <c r="DS27" s="38"/>
      <c r="DT27" s="38"/>
      <c r="DU27" s="38"/>
      <c r="DV27" s="38"/>
      <c r="DW27" s="38"/>
      <c r="DX27" s="38"/>
      <c r="DY27" s="38"/>
      <c r="DZ27" s="38"/>
      <c r="EA27" s="38"/>
      <c r="EB27" s="38"/>
      <c r="EC27" s="38"/>
      <c r="ED27" s="38"/>
      <c r="EE27" s="38"/>
      <c r="EF27" s="38"/>
      <c r="EG27" s="38"/>
      <c r="EH27" s="38"/>
      <c r="EI27" s="38"/>
      <c r="EJ27" s="38"/>
      <c r="EK27" s="38"/>
      <c r="EL27" s="38"/>
      <c r="EM27" s="38"/>
      <c r="EN27" s="38"/>
      <c r="EO27" s="38"/>
      <c r="EP27" s="38"/>
      <c r="EQ27" s="38"/>
      <c r="ER27" s="38"/>
      <c r="ES27" s="38"/>
      <c r="ET27" s="38"/>
      <c r="EU27" s="38"/>
      <c r="EV27" s="38"/>
      <c r="EW27" s="38"/>
      <c r="EX27" s="38"/>
      <c r="EY27" s="38"/>
      <c r="EZ27" s="38"/>
      <c r="FA27" s="38"/>
      <c r="FB27" s="38"/>
      <c r="FC27" s="38"/>
      <c r="FD27" s="38"/>
      <c r="FE27" s="38"/>
      <c r="FF27" s="38"/>
      <c r="FG27" s="38"/>
      <c r="FH27" s="38"/>
      <c r="FI27" s="38"/>
      <c r="FJ27" s="38"/>
      <c r="FK27" s="38"/>
      <c r="FL27" s="38"/>
      <c r="FM27" s="38"/>
      <c r="FN27" s="38"/>
      <c r="FO27" s="38"/>
      <c r="FP27" s="38"/>
      <c r="FQ27" s="38"/>
      <c r="FR27" s="38"/>
      <c r="FS27" s="38"/>
      <c r="FT27" s="38"/>
      <c r="FU27" s="38"/>
      <c r="FV27" s="38"/>
      <c r="FW27" s="38"/>
      <c r="FX27" s="38"/>
      <c r="FY27" s="38"/>
      <c r="FZ27" s="38"/>
      <c r="GA27" s="38"/>
      <c r="GB27" s="38"/>
      <c r="GC27" s="38"/>
      <c r="GD27" s="38"/>
      <c r="GE27" s="38"/>
      <c r="GF27" s="38"/>
      <c r="GG27" s="38"/>
      <c r="GH27" s="38"/>
      <c r="GI27" s="38"/>
      <c r="GJ27" s="38"/>
      <c r="GK27" s="38"/>
      <c r="GL27" s="38"/>
      <c r="GM27" s="38"/>
      <c r="GN27" s="38"/>
      <c r="GO27" s="38"/>
      <c r="GP27" s="38"/>
      <c r="GQ27" s="38"/>
      <c r="GR27" s="38"/>
      <c r="GS27" s="38"/>
      <c r="GT27" s="38"/>
      <c r="GU27" s="38"/>
      <c r="GV27" s="38"/>
      <c r="GW27" s="38"/>
      <c r="GX27" s="38"/>
      <c r="GY27" s="38"/>
      <c r="GZ27" s="38"/>
      <c r="HA27" s="38"/>
      <c r="HB27" s="38"/>
      <c r="HC27" s="38"/>
      <c r="HD27" s="38"/>
      <c r="HE27" s="38"/>
      <c r="HF27" s="38"/>
      <c r="HG27" s="38"/>
      <c r="HH27" s="38"/>
      <c r="HI27" s="38"/>
      <c r="HJ27" s="38"/>
      <c r="HK27" s="38"/>
      <c r="HL27" s="38"/>
      <c r="HM27" s="38"/>
      <c r="HN27" s="38"/>
      <c r="HO27" s="38"/>
      <c r="HP27" s="38"/>
      <c r="HQ27" s="38"/>
      <c r="HR27" s="38"/>
      <c r="HS27" s="38"/>
      <c r="HT27" s="38"/>
      <c r="HU27" s="38"/>
      <c r="HV27" s="38"/>
      <c r="HW27" s="38"/>
      <c r="HX27" s="38"/>
      <c r="HY27" s="38"/>
      <c r="HZ27" s="38"/>
      <c r="IA27" s="38"/>
      <c r="IB27" s="38"/>
      <c r="IC27" s="38"/>
      <c r="ID27" s="38"/>
      <c r="IE27" s="38"/>
      <c r="IF27" s="38"/>
      <c r="IG27" s="38"/>
      <c r="IH27" s="38"/>
    </row>
    <row r="28" spans="1:242" ht="14.45" customHeight="1">
      <c r="A28" s="133">
        <v>24</v>
      </c>
      <c r="B28" s="134" t="s">
        <v>213</v>
      </c>
      <c r="C28" s="135">
        <v>8750</v>
      </c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38"/>
      <c r="CL28" s="38"/>
      <c r="CM28" s="38"/>
      <c r="CN28" s="38"/>
      <c r="CO28" s="38"/>
      <c r="CP28" s="38"/>
      <c r="CQ28" s="38"/>
      <c r="CR28" s="38"/>
      <c r="CS28" s="38"/>
      <c r="CT28" s="38"/>
      <c r="CU28" s="38"/>
      <c r="CV28" s="38"/>
      <c r="CW28" s="38"/>
      <c r="CX28" s="38"/>
      <c r="CY28" s="38"/>
      <c r="CZ28" s="38"/>
      <c r="DA28" s="38"/>
      <c r="DB28" s="38"/>
      <c r="DC28" s="38"/>
      <c r="DD28" s="38"/>
      <c r="DE28" s="38"/>
      <c r="DF28" s="38"/>
      <c r="DG28" s="38"/>
      <c r="DH28" s="38"/>
      <c r="DI28" s="38"/>
      <c r="DJ28" s="38"/>
      <c r="DK28" s="38"/>
      <c r="DL28" s="38"/>
      <c r="DM28" s="38"/>
      <c r="DN28" s="38"/>
      <c r="DO28" s="38"/>
      <c r="DP28" s="38"/>
      <c r="DQ28" s="38"/>
      <c r="DR28" s="38"/>
      <c r="DS28" s="38"/>
      <c r="DT28" s="38"/>
      <c r="DU28" s="38"/>
      <c r="DV28" s="38"/>
      <c r="DW28" s="38"/>
      <c r="DX28" s="38"/>
      <c r="DY28" s="38"/>
      <c r="DZ28" s="38"/>
      <c r="EA28" s="38"/>
      <c r="EB28" s="38"/>
      <c r="EC28" s="38"/>
      <c r="ED28" s="38"/>
      <c r="EE28" s="38"/>
      <c r="EF28" s="38"/>
      <c r="EG28" s="38"/>
      <c r="EH28" s="38"/>
      <c r="EI28" s="38"/>
      <c r="EJ28" s="38"/>
      <c r="EK28" s="38"/>
      <c r="EL28" s="38"/>
      <c r="EM28" s="38"/>
      <c r="EN28" s="38"/>
      <c r="EO28" s="38"/>
      <c r="EP28" s="38"/>
      <c r="EQ28" s="38"/>
      <c r="ER28" s="38"/>
      <c r="ES28" s="38"/>
      <c r="ET28" s="38"/>
      <c r="EU28" s="38"/>
      <c r="EV28" s="38"/>
      <c r="EW28" s="38"/>
      <c r="EX28" s="38"/>
      <c r="EY28" s="38"/>
      <c r="EZ28" s="38"/>
      <c r="FA28" s="38"/>
      <c r="FB28" s="38"/>
      <c r="FC28" s="38"/>
      <c r="FD28" s="38"/>
      <c r="FE28" s="38"/>
      <c r="FF28" s="38"/>
      <c r="FG28" s="38"/>
      <c r="FH28" s="38"/>
      <c r="FI28" s="38"/>
      <c r="FJ28" s="38"/>
      <c r="FK28" s="38"/>
      <c r="FL28" s="38"/>
      <c r="FM28" s="38"/>
      <c r="FN28" s="38"/>
      <c r="FO28" s="38"/>
      <c r="FP28" s="38"/>
      <c r="FQ28" s="38"/>
      <c r="FR28" s="38"/>
      <c r="FS28" s="38"/>
      <c r="FT28" s="38"/>
      <c r="FU28" s="38"/>
      <c r="FV28" s="38"/>
      <c r="FW28" s="38"/>
      <c r="FX28" s="38"/>
      <c r="FY28" s="38"/>
      <c r="FZ28" s="38"/>
      <c r="GA28" s="38"/>
      <c r="GB28" s="38"/>
      <c r="GC28" s="38"/>
      <c r="GD28" s="38"/>
      <c r="GE28" s="38"/>
      <c r="GF28" s="38"/>
      <c r="GG28" s="38"/>
      <c r="GH28" s="38"/>
      <c r="GI28" s="38"/>
      <c r="GJ28" s="38"/>
      <c r="GK28" s="38"/>
      <c r="GL28" s="38"/>
      <c r="GM28" s="38"/>
      <c r="GN28" s="38"/>
      <c r="GO28" s="38"/>
      <c r="GP28" s="38"/>
      <c r="GQ28" s="38"/>
      <c r="GR28" s="38"/>
      <c r="GS28" s="38"/>
      <c r="GT28" s="38"/>
      <c r="GU28" s="38"/>
      <c r="GV28" s="38"/>
      <c r="GW28" s="38"/>
      <c r="GX28" s="38"/>
      <c r="GY28" s="38"/>
      <c r="GZ28" s="38"/>
      <c r="HA28" s="38"/>
      <c r="HB28" s="38"/>
      <c r="HC28" s="38"/>
      <c r="HD28" s="38"/>
      <c r="HE28" s="38"/>
      <c r="HF28" s="38"/>
      <c r="HG28" s="38"/>
      <c r="HH28" s="38"/>
      <c r="HI28" s="38"/>
      <c r="HJ28" s="38"/>
      <c r="HK28" s="38"/>
      <c r="HL28" s="38"/>
      <c r="HM28" s="38"/>
      <c r="HN28" s="38"/>
      <c r="HO28" s="38"/>
      <c r="HP28" s="38"/>
      <c r="HQ28" s="38"/>
      <c r="HR28" s="38"/>
      <c r="HS28" s="38"/>
      <c r="HT28" s="38"/>
      <c r="HU28" s="38"/>
      <c r="HV28" s="38"/>
      <c r="HW28" s="38"/>
      <c r="HX28" s="38"/>
      <c r="HY28" s="38"/>
      <c r="HZ28" s="38"/>
      <c r="IA28" s="38"/>
      <c r="IB28" s="38"/>
      <c r="IC28" s="38"/>
      <c r="ID28" s="38"/>
      <c r="IE28" s="38"/>
      <c r="IF28" s="38"/>
      <c r="IG28" s="38"/>
      <c r="IH28" s="38"/>
    </row>
    <row r="29" spans="1:242" ht="14.45" customHeight="1">
      <c r="A29" s="133">
        <v>25</v>
      </c>
      <c r="B29" s="134" t="s">
        <v>209</v>
      </c>
      <c r="C29" s="135">
        <v>8694.5</v>
      </c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8"/>
      <c r="CY29" s="38"/>
      <c r="CZ29" s="38"/>
      <c r="DA29" s="38"/>
      <c r="DB29" s="38"/>
      <c r="DC29" s="38"/>
      <c r="DD29" s="38"/>
      <c r="DE29" s="38"/>
      <c r="DF29" s="38"/>
      <c r="DG29" s="38"/>
      <c r="DH29" s="38"/>
      <c r="DI29" s="38"/>
      <c r="DJ29" s="38"/>
      <c r="DK29" s="38"/>
      <c r="DL29" s="38"/>
      <c r="DM29" s="38"/>
      <c r="DN29" s="38"/>
      <c r="DO29" s="38"/>
      <c r="DP29" s="38"/>
      <c r="DQ29" s="38"/>
      <c r="DR29" s="38"/>
      <c r="DS29" s="38"/>
      <c r="DT29" s="38"/>
      <c r="DU29" s="38"/>
      <c r="DV29" s="38"/>
      <c r="DW29" s="38"/>
      <c r="DX29" s="38"/>
      <c r="DY29" s="38"/>
      <c r="DZ29" s="38"/>
      <c r="EA29" s="38"/>
      <c r="EB29" s="38"/>
      <c r="EC29" s="38"/>
      <c r="ED29" s="38"/>
      <c r="EE29" s="38"/>
      <c r="EF29" s="38"/>
      <c r="EG29" s="38"/>
      <c r="EH29" s="38"/>
      <c r="EI29" s="38"/>
      <c r="EJ29" s="38"/>
      <c r="EK29" s="38"/>
      <c r="EL29" s="38"/>
      <c r="EM29" s="38"/>
      <c r="EN29" s="38"/>
      <c r="EO29" s="38"/>
      <c r="EP29" s="38"/>
      <c r="EQ29" s="38"/>
      <c r="ER29" s="38"/>
      <c r="ES29" s="38"/>
      <c r="ET29" s="38"/>
      <c r="EU29" s="38"/>
      <c r="EV29" s="38"/>
      <c r="EW29" s="38"/>
      <c r="EX29" s="38"/>
      <c r="EY29" s="38"/>
      <c r="EZ29" s="38"/>
      <c r="FA29" s="38"/>
      <c r="FB29" s="38"/>
      <c r="FC29" s="38"/>
      <c r="FD29" s="38"/>
      <c r="FE29" s="38"/>
      <c r="FF29" s="38"/>
      <c r="FG29" s="38"/>
      <c r="FH29" s="38"/>
      <c r="FI29" s="38"/>
      <c r="FJ29" s="38"/>
      <c r="FK29" s="38"/>
      <c r="FL29" s="38"/>
      <c r="FM29" s="38"/>
      <c r="FN29" s="38"/>
      <c r="FO29" s="38"/>
      <c r="FP29" s="38"/>
      <c r="FQ29" s="38"/>
      <c r="FR29" s="38"/>
      <c r="FS29" s="38"/>
      <c r="FT29" s="38"/>
      <c r="FU29" s="38"/>
      <c r="FV29" s="38"/>
      <c r="FW29" s="38"/>
      <c r="FX29" s="38"/>
      <c r="FY29" s="38"/>
      <c r="FZ29" s="38"/>
      <c r="GA29" s="38"/>
      <c r="GB29" s="38"/>
      <c r="GC29" s="38"/>
      <c r="GD29" s="38"/>
      <c r="GE29" s="38"/>
      <c r="GF29" s="38"/>
      <c r="GG29" s="38"/>
      <c r="GH29" s="38"/>
      <c r="GI29" s="38"/>
      <c r="GJ29" s="38"/>
      <c r="GK29" s="38"/>
      <c r="GL29" s="38"/>
      <c r="GM29" s="38"/>
      <c r="GN29" s="38"/>
      <c r="GO29" s="38"/>
      <c r="GP29" s="38"/>
      <c r="GQ29" s="38"/>
      <c r="GR29" s="38"/>
      <c r="GS29" s="38"/>
      <c r="GT29" s="38"/>
      <c r="GU29" s="38"/>
      <c r="GV29" s="38"/>
      <c r="GW29" s="38"/>
      <c r="GX29" s="38"/>
      <c r="GY29" s="38"/>
      <c r="GZ29" s="38"/>
      <c r="HA29" s="38"/>
      <c r="HB29" s="38"/>
      <c r="HC29" s="38"/>
      <c r="HD29" s="38"/>
      <c r="HE29" s="38"/>
      <c r="HF29" s="38"/>
      <c r="HG29" s="38"/>
      <c r="HH29" s="38"/>
      <c r="HI29" s="38"/>
      <c r="HJ29" s="38"/>
      <c r="HK29" s="38"/>
      <c r="HL29" s="38"/>
      <c r="HM29" s="38"/>
      <c r="HN29" s="38"/>
      <c r="HO29" s="38"/>
      <c r="HP29" s="38"/>
      <c r="HQ29" s="38"/>
      <c r="HR29" s="38"/>
      <c r="HS29" s="38"/>
      <c r="HT29" s="38"/>
      <c r="HU29" s="38"/>
      <c r="HV29" s="38"/>
      <c r="HW29" s="38"/>
      <c r="HX29" s="38"/>
      <c r="HY29" s="38"/>
      <c r="HZ29" s="38"/>
      <c r="IA29" s="38"/>
      <c r="IB29" s="38"/>
      <c r="IC29" s="38"/>
      <c r="ID29" s="38"/>
      <c r="IE29" s="38"/>
      <c r="IF29" s="38"/>
      <c r="IG29" s="38"/>
      <c r="IH29" s="38"/>
    </row>
    <row r="30" spans="1:242" ht="14.45" customHeight="1">
      <c r="A30" s="133">
        <v>26</v>
      </c>
      <c r="B30" s="134" t="s">
        <v>275</v>
      </c>
      <c r="C30" s="135">
        <v>8500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  <c r="CH30" s="38"/>
      <c r="CI30" s="38"/>
      <c r="CJ30" s="38"/>
      <c r="CK30" s="38"/>
      <c r="CL30" s="38"/>
      <c r="CM30" s="38"/>
      <c r="CN30" s="38"/>
      <c r="CO30" s="38"/>
      <c r="CP30" s="38"/>
      <c r="CQ30" s="38"/>
      <c r="CR30" s="38"/>
      <c r="CS30" s="38"/>
      <c r="CT30" s="38"/>
      <c r="CU30" s="38"/>
      <c r="CV30" s="38"/>
      <c r="CW30" s="38"/>
      <c r="CX30" s="38"/>
      <c r="CY30" s="38"/>
      <c r="CZ30" s="38"/>
      <c r="DA30" s="38"/>
      <c r="DB30" s="38"/>
      <c r="DC30" s="38"/>
      <c r="DD30" s="38"/>
      <c r="DE30" s="38"/>
      <c r="DF30" s="38"/>
      <c r="DG30" s="38"/>
      <c r="DH30" s="38"/>
      <c r="DI30" s="38"/>
      <c r="DJ30" s="38"/>
      <c r="DK30" s="38"/>
      <c r="DL30" s="38"/>
      <c r="DM30" s="38"/>
      <c r="DN30" s="38"/>
      <c r="DO30" s="38"/>
      <c r="DP30" s="38"/>
      <c r="DQ30" s="38"/>
      <c r="DR30" s="38"/>
      <c r="DS30" s="38"/>
      <c r="DT30" s="38"/>
      <c r="DU30" s="38"/>
      <c r="DV30" s="38"/>
      <c r="DW30" s="38"/>
      <c r="DX30" s="38"/>
      <c r="DY30" s="38"/>
      <c r="DZ30" s="38"/>
      <c r="EA30" s="38"/>
      <c r="EB30" s="38"/>
      <c r="EC30" s="38"/>
      <c r="ED30" s="38"/>
      <c r="EE30" s="38"/>
      <c r="EF30" s="38"/>
      <c r="EG30" s="38"/>
      <c r="EH30" s="38"/>
      <c r="EI30" s="38"/>
      <c r="EJ30" s="38"/>
      <c r="EK30" s="38"/>
      <c r="EL30" s="38"/>
      <c r="EM30" s="38"/>
      <c r="EN30" s="38"/>
      <c r="EO30" s="38"/>
      <c r="EP30" s="38"/>
      <c r="EQ30" s="38"/>
      <c r="ER30" s="38"/>
      <c r="ES30" s="38"/>
      <c r="ET30" s="38"/>
      <c r="EU30" s="38"/>
      <c r="EV30" s="38"/>
      <c r="EW30" s="38"/>
      <c r="EX30" s="38"/>
      <c r="EY30" s="38"/>
      <c r="EZ30" s="38"/>
      <c r="FA30" s="38"/>
      <c r="FB30" s="38"/>
      <c r="FC30" s="38"/>
      <c r="FD30" s="38"/>
      <c r="FE30" s="38"/>
      <c r="FF30" s="38"/>
      <c r="FG30" s="38"/>
      <c r="FH30" s="38"/>
      <c r="FI30" s="38"/>
      <c r="FJ30" s="38"/>
      <c r="FK30" s="38"/>
      <c r="FL30" s="38"/>
      <c r="FM30" s="38"/>
      <c r="FN30" s="38"/>
      <c r="FO30" s="38"/>
      <c r="FP30" s="38"/>
      <c r="FQ30" s="38"/>
      <c r="FR30" s="38"/>
      <c r="FS30" s="38"/>
      <c r="FT30" s="38"/>
      <c r="FU30" s="38"/>
      <c r="FV30" s="38"/>
      <c r="FW30" s="38"/>
      <c r="FX30" s="38"/>
      <c r="FY30" s="38"/>
      <c r="FZ30" s="38"/>
      <c r="GA30" s="38"/>
      <c r="GB30" s="38"/>
      <c r="GC30" s="38"/>
      <c r="GD30" s="38"/>
      <c r="GE30" s="38"/>
      <c r="GF30" s="38"/>
      <c r="GG30" s="38"/>
      <c r="GH30" s="38"/>
      <c r="GI30" s="38"/>
      <c r="GJ30" s="38"/>
      <c r="GK30" s="38"/>
      <c r="GL30" s="38"/>
      <c r="GM30" s="38"/>
      <c r="GN30" s="38"/>
      <c r="GO30" s="38"/>
      <c r="GP30" s="38"/>
      <c r="GQ30" s="38"/>
      <c r="GR30" s="38"/>
      <c r="GS30" s="38"/>
      <c r="GT30" s="38"/>
      <c r="GU30" s="38"/>
      <c r="GV30" s="38"/>
      <c r="GW30" s="38"/>
      <c r="GX30" s="38"/>
      <c r="GY30" s="38"/>
      <c r="GZ30" s="38"/>
      <c r="HA30" s="38"/>
      <c r="HB30" s="38"/>
      <c r="HC30" s="38"/>
      <c r="HD30" s="38"/>
      <c r="HE30" s="38"/>
      <c r="HF30" s="38"/>
      <c r="HG30" s="38"/>
      <c r="HH30" s="38"/>
      <c r="HI30" s="38"/>
      <c r="HJ30" s="38"/>
      <c r="HK30" s="38"/>
      <c r="HL30" s="38"/>
      <c r="HM30" s="38"/>
      <c r="HN30" s="38"/>
      <c r="HO30" s="38"/>
      <c r="HP30" s="38"/>
      <c r="HQ30" s="38"/>
      <c r="HR30" s="38"/>
      <c r="HS30" s="38"/>
      <c r="HT30" s="38"/>
      <c r="HU30" s="38"/>
      <c r="HV30" s="38"/>
      <c r="HW30" s="38"/>
      <c r="HX30" s="38"/>
      <c r="HY30" s="38"/>
      <c r="HZ30" s="38"/>
      <c r="IA30" s="38"/>
      <c r="IB30" s="38"/>
      <c r="IC30" s="38"/>
      <c r="ID30" s="38"/>
      <c r="IE30" s="38"/>
      <c r="IF30" s="38"/>
      <c r="IG30" s="38"/>
      <c r="IH30" s="38"/>
    </row>
    <row r="31" spans="1:242" ht="14.45" customHeight="1">
      <c r="A31" s="133">
        <v>27</v>
      </c>
      <c r="B31" s="134" t="s">
        <v>216</v>
      </c>
      <c r="C31" s="135">
        <v>8500</v>
      </c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8"/>
      <c r="CH31" s="38"/>
      <c r="CI31" s="38"/>
      <c r="CJ31" s="38"/>
      <c r="CK31" s="38"/>
      <c r="CL31" s="38"/>
      <c r="CM31" s="38"/>
      <c r="CN31" s="38"/>
      <c r="CO31" s="38"/>
      <c r="CP31" s="38"/>
      <c r="CQ31" s="38"/>
      <c r="CR31" s="38"/>
      <c r="CS31" s="38"/>
      <c r="CT31" s="38"/>
      <c r="CU31" s="38"/>
      <c r="CV31" s="38"/>
      <c r="CW31" s="38"/>
      <c r="CX31" s="38"/>
      <c r="CY31" s="38"/>
      <c r="CZ31" s="38"/>
      <c r="DA31" s="38"/>
      <c r="DB31" s="38"/>
      <c r="DC31" s="38"/>
      <c r="DD31" s="38"/>
      <c r="DE31" s="38"/>
      <c r="DF31" s="38"/>
      <c r="DG31" s="38"/>
      <c r="DH31" s="38"/>
      <c r="DI31" s="38"/>
      <c r="DJ31" s="38"/>
      <c r="DK31" s="38"/>
      <c r="DL31" s="38"/>
      <c r="DM31" s="38"/>
      <c r="DN31" s="38"/>
      <c r="DO31" s="38"/>
      <c r="DP31" s="38"/>
      <c r="DQ31" s="38"/>
      <c r="DR31" s="38"/>
      <c r="DS31" s="38"/>
      <c r="DT31" s="38"/>
      <c r="DU31" s="38"/>
      <c r="DV31" s="38"/>
      <c r="DW31" s="38"/>
      <c r="DX31" s="38"/>
      <c r="DY31" s="38"/>
      <c r="DZ31" s="38"/>
      <c r="EA31" s="38"/>
      <c r="EB31" s="38"/>
      <c r="EC31" s="38"/>
      <c r="ED31" s="38"/>
      <c r="EE31" s="38"/>
      <c r="EF31" s="38"/>
      <c r="EG31" s="38"/>
      <c r="EH31" s="38"/>
      <c r="EI31" s="38"/>
      <c r="EJ31" s="38"/>
      <c r="EK31" s="38"/>
      <c r="EL31" s="38"/>
      <c r="EM31" s="38"/>
      <c r="EN31" s="38"/>
      <c r="EO31" s="38"/>
      <c r="EP31" s="38"/>
      <c r="EQ31" s="38"/>
      <c r="ER31" s="38"/>
      <c r="ES31" s="38"/>
      <c r="ET31" s="38"/>
      <c r="EU31" s="38"/>
      <c r="EV31" s="38"/>
      <c r="EW31" s="38"/>
      <c r="EX31" s="38"/>
      <c r="EY31" s="38"/>
      <c r="EZ31" s="38"/>
      <c r="FA31" s="38"/>
      <c r="FB31" s="38"/>
      <c r="FC31" s="38"/>
      <c r="FD31" s="38"/>
      <c r="FE31" s="38"/>
      <c r="FF31" s="38"/>
      <c r="FG31" s="38"/>
      <c r="FH31" s="38"/>
      <c r="FI31" s="38"/>
      <c r="FJ31" s="38"/>
      <c r="FK31" s="38"/>
      <c r="FL31" s="38"/>
      <c r="FM31" s="38"/>
      <c r="FN31" s="38"/>
      <c r="FO31" s="38"/>
      <c r="FP31" s="38"/>
      <c r="FQ31" s="38"/>
      <c r="FR31" s="38"/>
      <c r="FS31" s="38"/>
      <c r="FT31" s="38"/>
      <c r="FU31" s="38"/>
      <c r="FV31" s="38"/>
      <c r="FW31" s="38"/>
      <c r="FX31" s="38"/>
      <c r="FY31" s="38"/>
      <c r="FZ31" s="38"/>
      <c r="GA31" s="38"/>
      <c r="GB31" s="38"/>
      <c r="GC31" s="38"/>
      <c r="GD31" s="38"/>
      <c r="GE31" s="38"/>
      <c r="GF31" s="38"/>
      <c r="GG31" s="38"/>
      <c r="GH31" s="38"/>
      <c r="GI31" s="38"/>
      <c r="GJ31" s="38"/>
      <c r="GK31" s="38"/>
      <c r="GL31" s="38"/>
      <c r="GM31" s="38"/>
      <c r="GN31" s="38"/>
      <c r="GO31" s="38"/>
      <c r="GP31" s="38"/>
      <c r="GQ31" s="38"/>
      <c r="GR31" s="38"/>
      <c r="GS31" s="38"/>
      <c r="GT31" s="38"/>
      <c r="GU31" s="38"/>
      <c r="GV31" s="38"/>
      <c r="GW31" s="38"/>
      <c r="GX31" s="38"/>
      <c r="GY31" s="38"/>
      <c r="GZ31" s="38"/>
      <c r="HA31" s="38"/>
      <c r="HB31" s="38"/>
      <c r="HC31" s="38"/>
      <c r="HD31" s="38"/>
      <c r="HE31" s="38"/>
      <c r="HF31" s="38"/>
      <c r="HG31" s="38"/>
      <c r="HH31" s="38"/>
      <c r="HI31" s="38"/>
      <c r="HJ31" s="38"/>
      <c r="HK31" s="38"/>
      <c r="HL31" s="38"/>
      <c r="HM31" s="38"/>
      <c r="HN31" s="38"/>
      <c r="HO31" s="38"/>
      <c r="HP31" s="38"/>
      <c r="HQ31" s="38"/>
      <c r="HR31" s="38"/>
      <c r="HS31" s="38"/>
      <c r="HT31" s="38"/>
      <c r="HU31" s="38"/>
      <c r="HV31" s="38"/>
      <c r="HW31" s="38"/>
      <c r="HX31" s="38"/>
      <c r="HY31" s="38"/>
      <c r="HZ31" s="38"/>
      <c r="IA31" s="38"/>
      <c r="IB31" s="38"/>
      <c r="IC31" s="38"/>
      <c r="ID31" s="38"/>
      <c r="IE31" s="38"/>
      <c r="IF31" s="38"/>
      <c r="IG31" s="38"/>
      <c r="IH31" s="38"/>
    </row>
    <row r="32" spans="1:242" ht="14.45" customHeight="1">
      <c r="A32" s="133">
        <v>28</v>
      </c>
      <c r="B32" s="134" t="s">
        <v>47</v>
      </c>
      <c r="C32" s="135">
        <v>8453.83</v>
      </c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  <c r="GB32" s="38"/>
      <c r="GC32" s="38"/>
      <c r="GD32" s="38"/>
      <c r="GE32" s="38"/>
      <c r="GF32" s="38"/>
      <c r="GG32" s="38"/>
      <c r="GH32" s="38"/>
      <c r="GI32" s="38"/>
      <c r="GJ32" s="38"/>
      <c r="GK32" s="38"/>
      <c r="GL32" s="38"/>
      <c r="GM32" s="38"/>
      <c r="GN32" s="38"/>
      <c r="GO32" s="38"/>
      <c r="GP32" s="38"/>
      <c r="GQ32" s="38"/>
      <c r="GR32" s="38"/>
      <c r="GS32" s="38"/>
      <c r="GT32" s="38"/>
      <c r="GU32" s="38"/>
      <c r="GV32" s="38"/>
      <c r="GW32" s="38"/>
      <c r="GX32" s="38"/>
      <c r="GY32" s="38"/>
      <c r="GZ32" s="38"/>
      <c r="HA32" s="38"/>
      <c r="HB32" s="38"/>
      <c r="HC32" s="38"/>
      <c r="HD32" s="38"/>
      <c r="HE32" s="38"/>
      <c r="HF32" s="38"/>
      <c r="HG32" s="38"/>
      <c r="HH32" s="38"/>
      <c r="HI32" s="38"/>
      <c r="HJ32" s="38"/>
      <c r="HK32" s="38"/>
      <c r="HL32" s="38"/>
      <c r="HM32" s="38"/>
      <c r="HN32" s="38"/>
      <c r="HO32" s="38"/>
      <c r="HP32" s="38"/>
      <c r="HQ32" s="38"/>
      <c r="HR32" s="38"/>
      <c r="HS32" s="38"/>
      <c r="HT32" s="38"/>
      <c r="HU32" s="38"/>
      <c r="HV32" s="38"/>
      <c r="HW32" s="38"/>
      <c r="HX32" s="38"/>
      <c r="HY32" s="38"/>
      <c r="HZ32" s="38"/>
      <c r="IA32" s="38"/>
      <c r="IB32" s="38"/>
      <c r="IC32" s="38"/>
      <c r="ID32" s="38"/>
      <c r="IE32" s="38"/>
      <c r="IF32" s="38"/>
      <c r="IG32" s="38"/>
      <c r="IH32" s="38"/>
    </row>
    <row r="33" spans="1:242" ht="14.45" customHeight="1">
      <c r="A33" s="133">
        <v>29</v>
      </c>
      <c r="B33" s="134" t="s">
        <v>210</v>
      </c>
      <c r="C33" s="135">
        <v>8430.75</v>
      </c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38"/>
      <c r="GA33" s="38"/>
      <c r="GB33" s="38"/>
      <c r="GC33" s="38"/>
      <c r="GD33" s="38"/>
      <c r="GE33" s="38"/>
      <c r="GF33" s="38"/>
      <c r="GG33" s="38"/>
      <c r="GH33" s="38"/>
      <c r="GI33" s="38"/>
      <c r="GJ33" s="38"/>
      <c r="GK33" s="38"/>
      <c r="GL33" s="38"/>
      <c r="GM33" s="38"/>
      <c r="GN33" s="38"/>
      <c r="GO33" s="38"/>
      <c r="GP33" s="38"/>
      <c r="GQ33" s="38"/>
      <c r="GR33" s="38"/>
      <c r="GS33" s="38"/>
      <c r="GT33" s="38"/>
      <c r="GU33" s="38"/>
      <c r="GV33" s="38"/>
      <c r="GW33" s="38"/>
      <c r="GX33" s="38"/>
      <c r="GY33" s="38"/>
      <c r="GZ33" s="38"/>
      <c r="HA33" s="38"/>
      <c r="HB33" s="38"/>
      <c r="HC33" s="38"/>
      <c r="HD33" s="38"/>
      <c r="HE33" s="38"/>
      <c r="HF33" s="38"/>
      <c r="HG33" s="38"/>
      <c r="HH33" s="38"/>
      <c r="HI33" s="38"/>
      <c r="HJ33" s="38"/>
      <c r="HK33" s="38"/>
      <c r="HL33" s="38"/>
      <c r="HM33" s="38"/>
      <c r="HN33" s="38"/>
      <c r="HO33" s="38"/>
      <c r="HP33" s="38"/>
      <c r="HQ33" s="38"/>
      <c r="HR33" s="38"/>
      <c r="HS33" s="38"/>
      <c r="HT33" s="38"/>
      <c r="HU33" s="38"/>
      <c r="HV33" s="38"/>
      <c r="HW33" s="38"/>
      <c r="HX33" s="38"/>
      <c r="HY33" s="38"/>
      <c r="HZ33" s="38"/>
      <c r="IA33" s="38"/>
      <c r="IB33" s="38"/>
      <c r="IC33" s="38"/>
      <c r="ID33" s="38"/>
      <c r="IE33" s="38"/>
      <c r="IF33" s="38"/>
      <c r="IG33" s="38"/>
      <c r="IH33" s="38"/>
    </row>
    <row r="34" spans="1:242" ht="14.45" customHeight="1">
      <c r="A34" s="133">
        <v>30</v>
      </c>
      <c r="B34" s="134" t="s">
        <v>276</v>
      </c>
      <c r="C34" s="135">
        <v>8430</v>
      </c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  <c r="ET34" s="38"/>
      <c r="EU34" s="38"/>
      <c r="EV34" s="38"/>
      <c r="EW34" s="38"/>
      <c r="EX34" s="38"/>
      <c r="EY34" s="38"/>
      <c r="EZ34" s="38"/>
      <c r="FA34" s="38"/>
      <c r="FB34" s="38"/>
      <c r="FC34" s="38"/>
      <c r="FD34" s="38"/>
      <c r="FE34" s="38"/>
      <c r="FF34" s="38"/>
      <c r="FG34" s="38"/>
      <c r="FH34" s="38"/>
      <c r="FI34" s="38"/>
      <c r="FJ34" s="38"/>
      <c r="FK34" s="38"/>
      <c r="FL34" s="38"/>
      <c r="FM34" s="38"/>
      <c r="FN34" s="38"/>
      <c r="FO34" s="38"/>
      <c r="FP34" s="38"/>
      <c r="FQ34" s="38"/>
      <c r="FR34" s="38"/>
      <c r="FS34" s="38"/>
      <c r="FT34" s="38"/>
      <c r="FU34" s="38"/>
      <c r="FV34" s="38"/>
      <c r="FW34" s="38"/>
      <c r="FX34" s="38"/>
      <c r="FY34" s="38"/>
      <c r="FZ34" s="38"/>
      <c r="GA34" s="38"/>
      <c r="GB34" s="38"/>
      <c r="GC34" s="38"/>
      <c r="GD34" s="38"/>
      <c r="GE34" s="38"/>
      <c r="GF34" s="38"/>
      <c r="GG34" s="38"/>
      <c r="GH34" s="38"/>
      <c r="GI34" s="38"/>
      <c r="GJ34" s="38"/>
      <c r="GK34" s="38"/>
      <c r="GL34" s="38"/>
      <c r="GM34" s="38"/>
      <c r="GN34" s="38"/>
      <c r="GO34" s="38"/>
      <c r="GP34" s="38"/>
      <c r="GQ34" s="38"/>
      <c r="GR34" s="38"/>
      <c r="GS34" s="38"/>
      <c r="GT34" s="38"/>
      <c r="GU34" s="38"/>
      <c r="GV34" s="38"/>
      <c r="GW34" s="38"/>
      <c r="GX34" s="38"/>
      <c r="GY34" s="38"/>
      <c r="GZ34" s="38"/>
      <c r="HA34" s="38"/>
      <c r="HB34" s="38"/>
      <c r="HC34" s="38"/>
      <c r="HD34" s="38"/>
      <c r="HE34" s="38"/>
      <c r="HF34" s="38"/>
      <c r="HG34" s="38"/>
      <c r="HH34" s="38"/>
      <c r="HI34" s="38"/>
      <c r="HJ34" s="38"/>
      <c r="HK34" s="38"/>
      <c r="HL34" s="38"/>
      <c r="HM34" s="38"/>
      <c r="HN34" s="38"/>
      <c r="HO34" s="38"/>
      <c r="HP34" s="38"/>
      <c r="HQ34" s="38"/>
      <c r="HR34" s="38"/>
      <c r="HS34" s="38"/>
      <c r="HT34" s="38"/>
      <c r="HU34" s="38"/>
      <c r="HV34" s="38"/>
      <c r="HW34" s="38"/>
      <c r="HX34" s="38"/>
      <c r="HY34" s="38"/>
      <c r="HZ34" s="38"/>
      <c r="IA34" s="38"/>
      <c r="IB34" s="38"/>
      <c r="IC34" s="38"/>
      <c r="ID34" s="38"/>
      <c r="IE34" s="38"/>
      <c r="IF34" s="38"/>
      <c r="IG34" s="38"/>
      <c r="IH34" s="38"/>
    </row>
    <row r="35" spans="1:242" ht="14.45" customHeight="1">
      <c r="A35" s="133">
        <v>31</v>
      </c>
      <c r="B35" s="134" t="s">
        <v>217</v>
      </c>
      <c r="C35" s="135">
        <v>8406</v>
      </c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  <c r="CG35" s="38"/>
      <c r="CH35" s="38"/>
      <c r="CI35" s="38"/>
      <c r="CJ35" s="38"/>
      <c r="CK35" s="38"/>
      <c r="CL35" s="38"/>
      <c r="CM35" s="38"/>
      <c r="CN35" s="38"/>
      <c r="CO35" s="38"/>
      <c r="CP35" s="38"/>
      <c r="CQ35" s="38"/>
      <c r="CR35" s="38"/>
      <c r="CS35" s="38"/>
      <c r="CT35" s="38"/>
      <c r="CU35" s="38"/>
      <c r="CV35" s="38"/>
      <c r="CW35" s="38"/>
      <c r="CX35" s="38"/>
      <c r="CY35" s="38"/>
      <c r="CZ35" s="38"/>
      <c r="DA35" s="38"/>
      <c r="DB35" s="38"/>
      <c r="DC35" s="38"/>
      <c r="DD35" s="38"/>
      <c r="DE35" s="38"/>
      <c r="DF35" s="38"/>
      <c r="DG35" s="38"/>
      <c r="DH35" s="38"/>
      <c r="DI35" s="38"/>
      <c r="DJ35" s="38"/>
      <c r="DK35" s="38"/>
      <c r="DL35" s="38"/>
      <c r="DM35" s="38"/>
      <c r="DN35" s="38"/>
      <c r="DO35" s="38"/>
      <c r="DP35" s="38"/>
      <c r="DQ35" s="38"/>
      <c r="DR35" s="38"/>
      <c r="DS35" s="38"/>
      <c r="DT35" s="38"/>
      <c r="DU35" s="38"/>
      <c r="DV35" s="38"/>
      <c r="DW35" s="38"/>
      <c r="DX35" s="38"/>
      <c r="DY35" s="38"/>
      <c r="DZ35" s="38"/>
      <c r="EA35" s="38"/>
      <c r="EB35" s="38"/>
      <c r="EC35" s="38"/>
      <c r="ED35" s="38"/>
      <c r="EE35" s="38"/>
      <c r="EF35" s="38"/>
      <c r="EG35" s="38"/>
      <c r="EH35" s="38"/>
      <c r="EI35" s="38"/>
      <c r="EJ35" s="38"/>
      <c r="EK35" s="38"/>
      <c r="EL35" s="38"/>
      <c r="EM35" s="38"/>
      <c r="EN35" s="38"/>
      <c r="EO35" s="38"/>
      <c r="EP35" s="38"/>
      <c r="EQ35" s="38"/>
      <c r="ER35" s="38"/>
      <c r="ES35" s="38"/>
      <c r="ET35" s="38"/>
      <c r="EU35" s="38"/>
      <c r="EV35" s="38"/>
      <c r="EW35" s="38"/>
      <c r="EX35" s="38"/>
      <c r="EY35" s="38"/>
      <c r="EZ35" s="38"/>
      <c r="FA35" s="38"/>
      <c r="FB35" s="38"/>
      <c r="FC35" s="38"/>
      <c r="FD35" s="38"/>
      <c r="FE35" s="38"/>
      <c r="FF35" s="38"/>
      <c r="FG35" s="38"/>
      <c r="FH35" s="38"/>
      <c r="FI35" s="38"/>
      <c r="FJ35" s="38"/>
      <c r="FK35" s="38"/>
      <c r="FL35" s="38"/>
      <c r="FM35" s="38"/>
      <c r="FN35" s="38"/>
      <c r="FO35" s="38"/>
      <c r="FP35" s="38"/>
      <c r="FQ35" s="38"/>
      <c r="FR35" s="38"/>
      <c r="FS35" s="38"/>
      <c r="FT35" s="38"/>
      <c r="FU35" s="38"/>
      <c r="FV35" s="38"/>
      <c r="FW35" s="38"/>
      <c r="FX35" s="38"/>
      <c r="FY35" s="38"/>
      <c r="FZ35" s="38"/>
      <c r="GA35" s="38"/>
      <c r="GB35" s="38"/>
      <c r="GC35" s="38"/>
      <c r="GD35" s="38"/>
      <c r="GE35" s="38"/>
      <c r="GF35" s="38"/>
      <c r="GG35" s="38"/>
      <c r="GH35" s="38"/>
      <c r="GI35" s="38"/>
      <c r="GJ35" s="38"/>
      <c r="GK35" s="38"/>
      <c r="GL35" s="38"/>
      <c r="GM35" s="38"/>
      <c r="GN35" s="38"/>
      <c r="GO35" s="38"/>
      <c r="GP35" s="38"/>
      <c r="GQ35" s="38"/>
      <c r="GR35" s="38"/>
      <c r="GS35" s="38"/>
      <c r="GT35" s="38"/>
      <c r="GU35" s="38"/>
      <c r="GV35" s="38"/>
      <c r="GW35" s="38"/>
      <c r="GX35" s="38"/>
      <c r="GY35" s="38"/>
      <c r="GZ35" s="38"/>
      <c r="HA35" s="38"/>
      <c r="HB35" s="38"/>
      <c r="HC35" s="38"/>
      <c r="HD35" s="38"/>
      <c r="HE35" s="38"/>
      <c r="HF35" s="38"/>
      <c r="HG35" s="38"/>
      <c r="HH35" s="38"/>
      <c r="HI35" s="38"/>
      <c r="HJ35" s="38"/>
      <c r="HK35" s="38"/>
      <c r="HL35" s="38"/>
      <c r="HM35" s="38"/>
      <c r="HN35" s="38"/>
      <c r="HO35" s="38"/>
      <c r="HP35" s="38"/>
      <c r="HQ35" s="38"/>
      <c r="HR35" s="38"/>
      <c r="HS35" s="38"/>
      <c r="HT35" s="38"/>
      <c r="HU35" s="38"/>
      <c r="HV35" s="38"/>
      <c r="HW35" s="38"/>
      <c r="HX35" s="38"/>
      <c r="HY35" s="38"/>
      <c r="HZ35" s="38"/>
      <c r="IA35" s="38"/>
      <c r="IB35" s="38"/>
      <c r="IC35" s="38"/>
      <c r="ID35" s="38"/>
      <c r="IE35" s="38"/>
      <c r="IF35" s="38"/>
      <c r="IG35" s="38"/>
      <c r="IH35" s="38"/>
    </row>
    <row r="36" spans="1:242" ht="14.45" customHeight="1">
      <c r="A36" s="133">
        <v>32</v>
      </c>
      <c r="B36" s="134" t="s">
        <v>196</v>
      </c>
      <c r="C36" s="135">
        <v>8000</v>
      </c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  <c r="CE36" s="38"/>
      <c r="CF36" s="38"/>
      <c r="CG36" s="38"/>
      <c r="CH36" s="38"/>
      <c r="CI36" s="38"/>
      <c r="CJ36" s="38"/>
      <c r="CK36" s="38"/>
      <c r="CL36" s="38"/>
      <c r="CM36" s="38"/>
      <c r="CN36" s="38"/>
      <c r="CO36" s="38"/>
      <c r="CP36" s="38"/>
      <c r="CQ36" s="38"/>
      <c r="CR36" s="38"/>
      <c r="CS36" s="38"/>
      <c r="CT36" s="38"/>
      <c r="CU36" s="38"/>
      <c r="CV36" s="38"/>
      <c r="CW36" s="38"/>
      <c r="CX36" s="38"/>
      <c r="CY36" s="38"/>
      <c r="CZ36" s="38"/>
      <c r="DA36" s="38"/>
      <c r="DB36" s="38"/>
      <c r="DC36" s="38"/>
      <c r="DD36" s="38"/>
      <c r="DE36" s="38"/>
      <c r="DF36" s="38"/>
      <c r="DG36" s="38"/>
      <c r="DH36" s="38"/>
      <c r="DI36" s="38"/>
      <c r="DJ36" s="38"/>
      <c r="DK36" s="38"/>
      <c r="DL36" s="38"/>
      <c r="DM36" s="38"/>
      <c r="DN36" s="38"/>
      <c r="DO36" s="38"/>
      <c r="DP36" s="38"/>
      <c r="DQ36" s="38"/>
      <c r="DR36" s="38"/>
      <c r="DS36" s="38"/>
      <c r="DT36" s="38"/>
      <c r="DU36" s="38"/>
      <c r="DV36" s="38"/>
      <c r="DW36" s="38"/>
      <c r="DX36" s="38"/>
      <c r="DY36" s="38"/>
      <c r="DZ36" s="38"/>
      <c r="EA36" s="38"/>
      <c r="EB36" s="38"/>
      <c r="EC36" s="38"/>
      <c r="ED36" s="38"/>
      <c r="EE36" s="38"/>
      <c r="EF36" s="38"/>
      <c r="EG36" s="38"/>
      <c r="EH36" s="38"/>
      <c r="EI36" s="38"/>
      <c r="EJ36" s="38"/>
      <c r="EK36" s="38"/>
      <c r="EL36" s="38"/>
      <c r="EM36" s="38"/>
      <c r="EN36" s="38"/>
      <c r="EO36" s="38"/>
      <c r="EP36" s="38"/>
      <c r="EQ36" s="38"/>
      <c r="ER36" s="38"/>
      <c r="ES36" s="38"/>
      <c r="ET36" s="38"/>
      <c r="EU36" s="38"/>
      <c r="EV36" s="38"/>
      <c r="EW36" s="38"/>
      <c r="EX36" s="38"/>
      <c r="EY36" s="38"/>
      <c r="EZ36" s="38"/>
      <c r="FA36" s="38"/>
      <c r="FB36" s="38"/>
      <c r="FC36" s="38"/>
      <c r="FD36" s="38"/>
      <c r="FE36" s="38"/>
      <c r="FF36" s="38"/>
      <c r="FG36" s="38"/>
      <c r="FH36" s="38"/>
      <c r="FI36" s="38"/>
      <c r="FJ36" s="38"/>
      <c r="FK36" s="38"/>
      <c r="FL36" s="38"/>
      <c r="FM36" s="38"/>
      <c r="FN36" s="38"/>
      <c r="FO36" s="38"/>
      <c r="FP36" s="38"/>
      <c r="FQ36" s="38"/>
      <c r="FR36" s="38"/>
      <c r="FS36" s="38"/>
      <c r="FT36" s="38"/>
      <c r="FU36" s="38"/>
      <c r="FV36" s="38"/>
      <c r="FW36" s="38"/>
      <c r="FX36" s="38"/>
      <c r="FY36" s="38"/>
      <c r="FZ36" s="38"/>
      <c r="GA36" s="38"/>
      <c r="GB36" s="38"/>
      <c r="GC36" s="38"/>
      <c r="GD36" s="38"/>
      <c r="GE36" s="38"/>
      <c r="GF36" s="38"/>
      <c r="GG36" s="38"/>
      <c r="GH36" s="38"/>
      <c r="GI36" s="38"/>
      <c r="GJ36" s="38"/>
      <c r="GK36" s="38"/>
      <c r="GL36" s="38"/>
      <c r="GM36" s="38"/>
      <c r="GN36" s="38"/>
      <c r="GO36" s="38"/>
      <c r="GP36" s="38"/>
      <c r="GQ36" s="38"/>
      <c r="GR36" s="38"/>
      <c r="GS36" s="38"/>
      <c r="GT36" s="38"/>
      <c r="GU36" s="38"/>
      <c r="GV36" s="38"/>
      <c r="GW36" s="38"/>
      <c r="GX36" s="38"/>
      <c r="GY36" s="38"/>
      <c r="GZ36" s="38"/>
      <c r="HA36" s="38"/>
      <c r="HB36" s="38"/>
      <c r="HC36" s="38"/>
      <c r="HD36" s="38"/>
      <c r="HE36" s="38"/>
      <c r="HF36" s="38"/>
      <c r="HG36" s="38"/>
      <c r="HH36" s="38"/>
      <c r="HI36" s="38"/>
      <c r="HJ36" s="38"/>
      <c r="HK36" s="38"/>
      <c r="HL36" s="38"/>
      <c r="HM36" s="38"/>
      <c r="HN36" s="38"/>
      <c r="HO36" s="38"/>
      <c r="HP36" s="38"/>
      <c r="HQ36" s="38"/>
      <c r="HR36" s="38"/>
      <c r="HS36" s="38"/>
      <c r="HT36" s="38"/>
      <c r="HU36" s="38"/>
      <c r="HV36" s="38"/>
      <c r="HW36" s="38"/>
      <c r="HX36" s="38"/>
      <c r="HY36" s="38"/>
      <c r="HZ36" s="38"/>
      <c r="IA36" s="38"/>
      <c r="IB36" s="38"/>
      <c r="IC36" s="38"/>
      <c r="ID36" s="38"/>
      <c r="IE36" s="38"/>
      <c r="IF36" s="38"/>
      <c r="IG36" s="38"/>
      <c r="IH36" s="38"/>
    </row>
    <row r="37" spans="1:242" ht="14.45" customHeight="1">
      <c r="A37" s="133">
        <v>33</v>
      </c>
      <c r="B37" s="134" t="s">
        <v>198</v>
      </c>
      <c r="C37" s="135">
        <v>8000</v>
      </c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38"/>
      <c r="BZ37" s="38"/>
      <c r="CA37" s="38"/>
      <c r="CB37" s="38"/>
      <c r="CC37" s="38"/>
      <c r="CD37" s="38"/>
      <c r="CE37" s="38"/>
      <c r="CF37" s="38"/>
      <c r="CG37" s="38"/>
      <c r="CH37" s="38"/>
      <c r="CI37" s="38"/>
      <c r="CJ37" s="38"/>
      <c r="CK37" s="38"/>
      <c r="CL37" s="38"/>
      <c r="CM37" s="38"/>
      <c r="CN37" s="38"/>
      <c r="CO37" s="38"/>
      <c r="CP37" s="38"/>
      <c r="CQ37" s="38"/>
      <c r="CR37" s="38"/>
      <c r="CS37" s="38"/>
      <c r="CT37" s="38"/>
      <c r="CU37" s="38"/>
      <c r="CV37" s="38"/>
      <c r="CW37" s="38"/>
      <c r="CX37" s="38"/>
      <c r="CY37" s="38"/>
      <c r="CZ37" s="38"/>
      <c r="DA37" s="38"/>
      <c r="DB37" s="38"/>
      <c r="DC37" s="38"/>
      <c r="DD37" s="38"/>
      <c r="DE37" s="38"/>
      <c r="DF37" s="38"/>
      <c r="DG37" s="38"/>
      <c r="DH37" s="38"/>
      <c r="DI37" s="38"/>
      <c r="DJ37" s="38"/>
      <c r="DK37" s="38"/>
      <c r="DL37" s="38"/>
      <c r="DM37" s="38"/>
      <c r="DN37" s="38"/>
      <c r="DO37" s="38"/>
      <c r="DP37" s="38"/>
      <c r="DQ37" s="38"/>
      <c r="DR37" s="38"/>
      <c r="DS37" s="38"/>
      <c r="DT37" s="38"/>
      <c r="DU37" s="38"/>
      <c r="DV37" s="38"/>
      <c r="DW37" s="38"/>
      <c r="DX37" s="38"/>
      <c r="DY37" s="38"/>
      <c r="DZ37" s="38"/>
      <c r="EA37" s="38"/>
      <c r="EB37" s="38"/>
      <c r="EC37" s="38"/>
      <c r="ED37" s="38"/>
      <c r="EE37" s="38"/>
      <c r="EF37" s="38"/>
      <c r="EG37" s="38"/>
      <c r="EH37" s="38"/>
      <c r="EI37" s="38"/>
      <c r="EJ37" s="38"/>
      <c r="EK37" s="38"/>
      <c r="EL37" s="38"/>
      <c r="EM37" s="38"/>
      <c r="EN37" s="38"/>
      <c r="EO37" s="38"/>
      <c r="EP37" s="38"/>
      <c r="EQ37" s="38"/>
      <c r="ER37" s="38"/>
      <c r="ES37" s="38"/>
      <c r="ET37" s="38"/>
      <c r="EU37" s="38"/>
      <c r="EV37" s="38"/>
      <c r="EW37" s="38"/>
      <c r="EX37" s="38"/>
      <c r="EY37" s="38"/>
      <c r="EZ37" s="38"/>
      <c r="FA37" s="38"/>
      <c r="FB37" s="38"/>
      <c r="FC37" s="38"/>
      <c r="FD37" s="38"/>
      <c r="FE37" s="38"/>
      <c r="FF37" s="38"/>
      <c r="FG37" s="38"/>
      <c r="FH37" s="38"/>
      <c r="FI37" s="38"/>
      <c r="FJ37" s="38"/>
      <c r="FK37" s="38"/>
      <c r="FL37" s="38"/>
      <c r="FM37" s="38"/>
      <c r="FN37" s="38"/>
      <c r="FO37" s="38"/>
      <c r="FP37" s="38"/>
      <c r="FQ37" s="38"/>
      <c r="FR37" s="38"/>
      <c r="FS37" s="38"/>
      <c r="FT37" s="38"/>
      <c r="FU37" s="38"/>
      <c r="FV37" s="38"/>
      <c r="FW37" s="38"/>
      <c r="FX37" s="38"/>
      <c r="FY37" s="38"/>
      <c r="FZ37" s="38"/>
      <c r="GA37" s="38"/>
      <c r="GB37" s="38"/>
      <c r="GC37" s="38"/>
      <c r="GD37" s="38"/>
      <c r="GE37" s="38"/>
      <c r="GF37" s="38"/>
      <c r="GG37" s="38"/>
      <c r="GH37" s="38"/>
      <c r="GI37" s="38"/>
      <c r="GJ37" s="38"/>
      <c r="GK37" s="38"/>
      <c r="GL37" s="38"/>
      <c r="GM37" s="38"/>
      <c r="GN37" s="38"/>
      <c r="GO37" s="38"/>
      <c r="GP37" s="38"/>
      <c r="GQ37" s="38"/>
      <c r="GR37" s="38"/>
      <c r="GS37" s="38"/>
      <c r="GT37" s="38"/>
      <c r="GU37" s="38"/>
      <c r="GV37" s="38"/>
      <c r="GW37" s="38"/>
      <c r="GX37" s="38"/>
      <c r="GY37" s="38"/>
      <c r="GZ37" s="38"/>
      <c r="HA37" s="38"/>
      <c r="HB37" s="38"/>
      <c r="HC37" s="38"/>
      <c r="HD37" s="38"/>
      <c r="HE37" s="38"/>
      <c r="HF37" s="38"/>
      <c r="HG37" s="38"/>
      <c r="HH37" s="38"/>
      <c r="HI37" s="38"/>
      <c r="HJ37" s="38"/>
      <c r="HK37" s="38"/>
      <c r="HL37" s="38"/>
      <c r="HM37" s="38"/>
      <c r="HN37" s="38"/>
      <c r="HO37" s="38"/>
      <c r="HP37" s="38"/>
      <c r="HQ37" s="38"/>
      <c r="HR37" s="38"/>
      <c r="HS37" s="38"/>
      <c r="HT37" s="38"/>
      <c r="HU37" s="38"/>
      <c r="HV37" s="38"/>
      <c r="HW37" s="38"/>
      <c r="HX37" s="38"/>
      <c r="HY37" s="38"/>
      <c r="HZ37" s="38"/>
      <c r="IA37" s="38"/>
      <c r="IB37" s="38"/>
      <c r="IC37" s="38"/>
      <c r="ID37" s="38"/>
      <c r="IE37" s="38"/>
      <c r="IF37" s="38"/>
      <c r="IG37" s="38"/>
      <c r="IH37" s="38"/>
    </row>
    <row r="38" spans="1:242" ht="14.45" customHeight="1">
      <c r="A38" s="133">
        <v>34</v>
      </c>
      <c r="B38" s="134" t="s">
        <v>229</v>
      </c>
      <c r="C38" s="135">
        <v>8000</v>
      </c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  <c r="BX38" s="38"/>
      <c r="BY38" s="38"/>
      <c r="BZ38" s="38"/>
      <c r="CA38" s="38"/>
      <c r="CB38" s="38"/>
      <c r="CC38" s="38"/>
      <c r="CD38" s="38"/>
      <c r="CE38" s="38"/>
      <c r="CF38" s="38"/>
      <c r="CG38" s="38"/>
      <c r="CH38" s="38"/>
      <c r="CI38" s="38"/>
      <c r="CJ38" s="38"/>
      <c r="CK38" s="38"/>
      <c r="CL38" s="38"/>
      <c r="CM38" s="38"/>
      <c r="CN38" s="38"/>
      <c r="CO38" s="38"/>
      <c r="CP38" s="38"/>
      <c r="CQ38" s="38"/>
      <c r="CR38" s="38"/>
      <c r="CS38" s="38"/>
      <c r="CT38" s="38"/>
      <c r="CU38" s="38"/>
      <c r="CV38" s="38"/>
      <c r="CW38" s="38"/>
      <c r="CX38" s="38"/>
      <c r="CY38" s="38"/>
      <c r="CZ38" s="38"/>
      <c r="DA38" s="38"/>
      <c r="DB38" s="38"/>
      <c r="DC38" s="38"/>
      <c r="DD38" s="38"/>
      <c r="DE38" s="38"/>
      <c r="DF38" s="38"/>
      <c r="DG38" s="38"/>
      <c r="DH38" s="38"/>
      <c r="DI38" s="38"/>
      <c r="DJ38" s="38"/>
      <c r="DK38" s="38"/>
      <c r="DL38" s="38"/>
      <c r="DM38" s="38"/>
      <c r="DN38" s="38"/>
      <c r="DO38" s="38"/>
      <c r="DP38" s="38"/>
      <c r="DQ38" s="38"/>
      <c r="DR38" s="38"/>
      <c r="DS38" s="38"/>
      <c r="DT38" s="38"/>
      <c r="DU38" s="38"/>
      <c r="DV38" s="38"/>
      <c r="DW38" s="38"/>
      <c r="DX38" s="38"/>
      <c r="DY38" s="38"/>
      <c r="DZ38" s="38"/>
      <c r="EA38" s="38"/>
      <c r="EB38" s="38"/>
      <c r="EC38" s="38"/>
      <c r="ED38" s="38"/>
      <c r="EE38" s="38"/>
      <c r="EF38" s="38"/>
      <c r="EG38" s="38"/>
      <c r="EH38" s="38"/>
      <c r="EI38" s="38"/>
      <c r="EJ38" s="38"/>
      <c r="EK38" s="38"/>
      <c r="EL38" s="38"/>
      <c r="EM38" s="38"/>
      <c r="EN38" s="38"/>
      <c r="EO38" s="38"/>
      <c r="EP38" s="38"/>
      <c r="EQ38" s="38"/>
      <c r="ER38" s="38"/>
      <c r="ES38" s="38"/>
      <c r="ET38" s="38"/>
      <c r="EU38" s="38"/>
      <c r="EV38" s="38"/>
      <c r="EW38" s="38"/>
      <c r="EX38" s="38"/>
      <c r="EY38" s="38"/>
      <c r="EZ38" s="38"/>
      <c r="FA38" s="38"/>
      <c r="FB38" s="38"/>
      <c r="FC38" s="38"/>
      <c r="FD38" s="38"/>
      <c r="FE38" s="38"/>
      <c r="FF38" s="38"/>
      <c r="FG38" s="38"/>
      <c r="FH38" s="38"/>
      <c r="FI38" s="38"/>
      <c r="FJ38" s="38"/>
      <c r="FK38" s="38"/>
      <c r="FL38" s="38"/>
      <c r="FM38" s="38"/>
      <c r="FN38" s="38"/>
      <c r="FO38" s="38"/>
      <c r="FP38" s="38"/>
      <c r="FQ38" s="38"/>
      <c r="FR38" s="38"/>
      <c r="FS38" s="38"/>
      <c r="FT38" s="38"/>
      <c r="FU38" s="38"/>
      <c r="FV38" s="38"/>
      <c r="FW38" s="38"/>
      <c r="FX38" s="38"/>
      <c r="FY38" s="38"/>
      <c r="FZ38" s="38"/>
      <c r="GA38" s="38"/>
      <c r="GB38" s="38"/>
      <c r="GC38" s="38"/>
      <c r="GD38" s="38"/>
      <c r="GE38" s="38"/>
      <c r="GF38" s="38"/>
      <c r="GG38" s="38"/>
      <c r="GH38" s="38"/>
      <c r="GI38" s="38"/>
      <c r="GJ38" s="38"/>
      <c r="GK38" s="38"/>
      <c r="GL38" s="38"/>
      <c r="GM38" s="38"/>
      <c r="GN38" s="38"/>
      <c r="GO38" s="38"/>
      <c r="GP38" s="38"/>
      <c r="GQ38" s="38"/>
      <c r="GR38" s="38"/>
      <c r="GS38" s="38"/>
      <c r="GT38" s="38"/>
      <c r="GU38" s="38"/>
      <c r="GV38" s="38"/>
      <c r="GW38" s="38"/>
      <c r="GX38" s="38"/>
      <c r="GY38" s="38"/>
      <c r="GZ38" s="38"/>
      <c r="HA38" s="38"/>
      <c r="HB38" s="38"/>
      <c r="HC38" s="38"/>
      <c r="HD38" s="38"/>
      <c r="HE38" s="38"/>
      <c r="HF38" s="38"/>
      <c r="HG38" s="38"/>
      <c r="HH38" s="38"/>
      <c r="HI38" s="38"/>
      <c r="HJ38" s="38"/>
      <c r="HK38" s="38"/>
      <c r="HL38" s="38"/>
      <c r="HM38" s="38"/>
      <c r="HN38" s="38"/>
      <c r="HO38" s="38"/>
      <c r="HP38" s="38"/>
      <c r="HQ38" s="38"/>
      <c r="HR38" s="38"/>
      <c r="HS38" s="38"/>
      <c r="HT38" s="38"/>
      <c r="HU38" s="38"/>
      <c r="HV38" s="38"/>
      <c r="HW38" s="38"/>
      <c r="HX38" s="38"/>
      <c r="HY38" s="38"/>
      <c r="HZ38" s="38"/>
      <c r="IA38" s="38"/>
      <c r="IB38" s="38"/>
      <c r="IC38" s="38"/>
      <c r="ID38" s="38"/>
      <c r="IE38" s="38"/>
      <c r="IF38" s="38"/>
      <c r="IG38" s="38"/>
      <c r="IH38" s="38"/>
    </row>
    <row r="39" spans="1:242" ht="14.45" customHeight="1">
      <c r="A39" s="133">
        <v>35</v>
      </c>
      <c r="B39" s="134" t="s">
        <v>230</v>
      </c>
      <c r="C39" s="135">
        <v>8000</v>
      </c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BY39" s="38"/>
      <c r="BZ39" s="38"/>
      <c r="CA39" s="38"/>
      <c r="CB39" s="38"/>
      <c r="CC39" s="38"/>
      <c r="CD39" s="38"/>
      <c r="CE39" s="38"/>
      <c r="CF39" s="38"/>
      <c r="CG39" s="38"/>
      <c r="CH39" s="38"/>
      <c r="CI39" s="38"/>
      <c r="CJ39" s="38"/>
      <c r="CK39" s="38"/>
      <c r="CL39" s="38"/>
      <c r="CM39" s="38"/>
      <c r="CN39" s="38"/>
      <c r="CO39" s="38"/>
      <c r="CP39" s="38"/>
      <c r="CQ39" s="38"/>
      <c r="CR39" s="38"/>
      <c r="CS39" s="38"/>
      <c r="CT39" s="38"/>
      <c r="CU39" s="38"/>
      <c r="CV39" s="38"/>
      <c r="CW39" s="38"/>
      <c r="CX39" s="38"/>
      <c r="CY39" s="38"/>
      <c r="CZ39" s="38"/>
      <c r="DA39" s="38"/>
      <c r="DB39" s="38"/>
      <c r="DC39" s="38"/>
      <c r="DD39" s="38"/>
      <c r="DE39" s="38"/>
      <c r="DF39" s="38"/>
      <c r="DG39" s="38"/>
      <c r="DH39" s="38"/>
      <c r="DI39" s="38"/>
      <c r="DJ39" s="38"/>
      <c r="DK39" s="38"/>
      <c r="DL39" s="38"/>
      <c r="DM39" s="38"/>
      <c r="DN39" s="38"/>
      <c r="DO39" s="38"/>
      <c r="DP39" s="38"/>
      <c r="DQ39" s="38"/>
      <c r="DR39" s="38"/>
      <c r="DS39" s="38"/>
      <c r="DT39" s="38"/>
      <c r="DU39" s="38"/>
      <c r="DV39" s="38"/>
      <c r="DW39" s="38"/>
      <c r="DX39" s="38"/>
      <c r="DY39" s="38"/>
      <c r="DZ39" s="38"/>
      <c r="EA39" s="38"/>
      <c r="EB39" s="38"/>
      <c r="EC39" s="38"/>
      <c r="ED39" s="38"/>
      <c r="EE39" s="38"/>
      <c r="EF39" s="38"/>
      <c r="EG39" s="38"/>
      <c r="EH39" s="38"/>
      <c r="EI39" s="38"/>
      <c r="EJ39" s="38"/>
      <c r="EK39" s="38"/>
      <c r="EL39" s="38"/>
      <c r="EM39" s="38"/>
      <c r="EN39" s="38"/>
      <c r="EO39" s="38"/>
      <c r="EP39" s="38"/>
      <c r="EQ39" s="38"/>
      <c r="ER39" s="38"/>
      <c r="ES39" s="38"/>
      <c r="ET39" s="38"/>
      <c r="EU39" s="38"/>
      <c r="EV39" s="38"/>
      <c r="EW39" s="38"/>
      <c r="EX39" s="38"/>
      <c r="EY39" s="38"/>
      <c r="EZ39" s="38"/>
      <c r="FA39" s="38"/>
      <c r="FB39" s="38"/>
      <c r="FC39" s="38"/>
      <c r="FD39" s="38"/>
      <c r="FE39" s="38"/>
      <c r="FF39" s="38"/>
      <c r="FG39" s="38"/>
      <c r="FH39" s="38"/>
      <c r="FI39" s="38"/>
      <c r="FJ39" s="38"/>
      <c r="FK39" s="38"/>
      <c r="FL39" s="38"/>
      <c r="FM39" s="38"/>
      <c r="FN39" s="38"/>
      <c r="FO39" s="38"/>
      <c r="FP39" s="38"/>
      <c r="FQ39" s="38"/>
      <c r="FR39" s="38"/>
      <c r="FS39" s="38"/>
      <c r="FT39" s="38"/>
      <c r="FU39" s="38"/>
      <c r="FV39" s="38"/>
      <c r="FW39" s="38"/>
      <c r="FX39" s="38"/>
      <c r="FY39" s="38"/>
      <c r="FZ39" s="38"/>
      <c r="GA39" s="38"/>
      <c r="GB39" s="38"/>
      <c r="GC39" s="38"/>
      <c r="GD39" s="38"/>
      <c r="GE39" s="38"/>
      <c r="GF39" s="38"/>
      <c r="GG39" s="38"/>
      <c r="GH39" s="38"/>
      <c r="GI39" s="38"/>
      <c r="GJ39" s="38"/>
      <c r="GK39" s="38"/>
      <c r="GL39" s="38"/>
      <c r="GM39" s="38"/>
      <c r="GN39" s="38"/>
      <c r="GO39" s="38"/>
      <c r="GP39" s="38"/>
      <c r="GQ39" s="38"/>
      <c r="GR39" s="38"/>
      <c r="GS39" s="38"/>
      <c r="GT39" s="38"/>
      <c r="GU39" s="38"/>
      <c r="GV39" s="38"/>
      <c r="GW39" s="38"/>
      <c r="GX39" s="38"/>
      <c r="GY39" s="38"/>
      <c r="GZ39" s="38"/>
      <c r="HA39" s="38"/>
      <c r="HB39" s="38"/>
      <c r="HC39" s="38"/>
      <c r="HD39" s="38"/>
      <c r="HE39" s="38"/>
      <c r="HF39" s="38"/>
      <c r="HG39" s="38"/>
      <c r="HH39" s="38"/>
      <c r="HI39" s="38"/>
      <c r="HJ39" s="38"/>
      <c r="HK39" s="38"/>
      <c r="HL39" s="38"/>
      <c r="HM39" s="38"/>
      <c r="HN39" s="38"/>
      <c r="HO39" s="38"/>
      <c r="HP39" s="38"/>
      <c r="HQ39" s="38"/>
      <c r="HR39" s="38"/>
      <c r="HS39" s="38"/>
      <c r="HT39" s="38"/>
      <c r="HU39" s="38"/>
      <c r="HV39" s="38"/>
      <c r="HW39" s="38"/>
      <c r="HX39" s="38"/>
      <c r="HY39" s="38"/>
      <c r="HZ39" s="38"/>
      <c r="IA39" s="38"/>
      <c r="IB39" s="38"/>
      <c r="IC39" s="38"/>
      <c r="ID39" s="38"/>
      <c r="IE39" s="38"/>
      <c r="IF39" s="38"/>
      <c r="IG39" s="38"/>
      <c r="IH39" s="38"/>
    </row>
    <row r="40" spans="1:242" ht="14.45" customHeight="1">
      <c r="A40" s="133">
        <v>36</v>
      </c>
      <c r="B40" s="134" t="s">
        <v>233</v>
      </c>
      <c r="C40" s="135">
        <v>8000</v>
      </c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8"/>
      <c r="BY40" s="38"/>
      <c r="BZ40" s="38"/>
      <c r="CA40" s="38"/>
      <c r="CB40" s="38"/>
      <c r="CC40" s="38"/>
      <c r="CD40" s="38"/>
      <c r="CE40" s="38"/>
      <c r="CF40" s="38"/>
      <c r="CG40" s="38"/>
      <c r="CH40" s="38"/>
      <c r="CI40" s="38"/>
      <c r="CJ40" s="38"/>
      <c r="CK40" s="38"/>
      <c r="CL40" s="38"/>
      <c r="CM40" s="38"/>
      <c r="CN40" s="38"/>
      <c r="CO40" s="38"/>
      <c r="CP40" s="38"/>
      <c r="CQ40" s="38"/>
      <c r="CR40" s="38"/>
      <c r="CS40" s="38"/>
      <c r="CT40" s="38"/>
      <c r="CU40" s="38"/>
      <c r="CV40" s="38"/>
      <c r="CW40" s="38"/>
      <c r="CX40" s="38"/>
      <c r="CY40" s="38"/>
      <c r="CZ40" s="38"/>
      <c r="DA40" s="38"/>
      <c r="DB40" s="38"/>
      <c r="DC40" s="38"/>
      <c r="DD40" s="38"/>
      <c r="DE40" s="38"/>
      <c r="DF40" s="38"/>
      <c r="DG40" s="38"/>
      <c r="DH40" s="38"/>
      <c r="DI40" s="38"/>
      <c r="DJ40" s="38"/>
      <c r="DK40" s="38"/>
      <c r="DL40" s="38"/>
      <c r="DM40" s="38"/>
      <c r="DN40" s="38"/>
      <c r="DO40" s="38"/>
      <c r="DP40" s="38"/>
      <c r="DQ40" s="38"/>
      <c r="DR40" s="38"/>
      <c r="DS40" s="38"/>
      <c r="DT40" s="38"/>
      <c r="DU40" s="38"/>
      <c r="DV40" s="38"/>
      <c r="DW40" s="38"/>
      <c r="DX40" s="38"/>
      <c r="DY40" s="38"/>
      <c r="DZ40" s="38"/>
      <c r="EA40" s="38"/>
      <c r="EB40" s="38"/>
      <c r="EC40" s="38"/>
      <c r="ED40" s="38"/>
      <c r="EE40" s="38"/>
      <c r="EF40" s="38"/>
      <c r="EG40" s="38"/>
      <c r="EH40" s="38"/>
      <c r="EI40" s="38"/>
      <c r="EJ40" s="38"/>
      <c r="EK40" s="38"/>
      <c r="EL40" s="38"/>
      <c r="EM40" s="38"/>
      <c r="EN40" s="38"/>
      <c r="EO40" s="38"/>
      <c r="EP40" s="38"/>
      <c r="EQ40" s="38"/>
      <c r="ER40" s="38"/>
      <c r="ES40" s="38"/>
      <c r="ET40" s="38"/>
      <c r="EU40" s="38"/>
      <c r="EV40" s="38"/>
      <c r="EW40" s="38"/>
      <c r="EX40" s="38"/>
      <c r="EY40" s="38"/>
      <c r="EZ40" s="38"/>
      <c r="FA40" s="38"/>
      <c r="FB40" s="38"/>
      <c r="FC40" s="38"/>
      <c r="FD40" s="38"/>
      <c r="FE40" s="38"/>
      <c r="FF40" s="38"/>
      <c r="FG40" s="38"/>
      <c r="FH40" s="38"/>
      <c r="FI40" s="38"/>
      <c r="FJ40" s="38"/>
      <c r="FK40" s="38"/>
      <c r="FL40" s="38"/>
      <c r="FM40" s="38"/>
      <c r="FN40" s="38"/>
      <c r="FO40" s="38"/>
      <c r="FP40" s="38"/>
      <c r="FQ40" s="38"/>
      <c r="FR40" s="38"/>
      <c r="FS40" s="38"/>
      <c r="FT40" s="38"/>
      <c r="FU40" s="38"/>
      <c r="FV40" s="38"/>
      <c r="FW40" s="38"/>
      <c r="FX40" s="38"/>
      <c r="FY40" s="38"/>
      <c r="FZ40" s="38"/>
      <c r="GA40" s="38"/>
      <c r="GB40" s="38"/>
      <c r="GC40" s="38"/>
      <c r="GD40" s="38"/>
      <c r="GE40" s="38"/>
      <c r="GF40" s="38"/>
      <c r="GG40" s="38"/>
      <c r="GH40" s="38"/>
      <c r="GI40" s="38"/>
      <c r="GJ40" s="38"/>
      <c r="GK40" s="38"/>
      <c r="GL40" s="38"/>
      <c r="GM40" s="38"/>
      <c r="GN40" s="38"/>
      <c r="GO40" s="38"/>
      <c r="GP40" s="38"/>
      <c r="GQ40" s="38"/>
      <c r="GR40" s="38"/>
      <c r="GS40" s="38"/>
      <c r="GT40" s="38"/>
      <c r="GU40" s="38"/>
      <c r="GV40" s="38"/>
      <c r="GW40" s="38"/>
      <c r="GX40" s="38"/>
      <c r="GY40" s="38"/>
      <c r="GZ40" s="38"/>
      <c r="HA40" s="38"/>
      <c r="HB40" s="38"/>
      <c r="HC40" s="38"/>
      <c r="HD40" s="38"/>
      <c r="HE40" s="38"/>
      <c r="HF40" s="38"/>
      <c r="HG40" s="38"/>
      <c r="HH40" s="38"/>
      <c r="HI40" s="38"/>
      <c r="HJ40" s="38"/>
      <c r="HK40" s="38"/>
      <c r="HL40" s="38"/>
      <c r="HM40" s="38"/>
      <c r="HN40" s="38"/>
      <c r="HO40" s="38"/>
      <c r="HP40" s="38"/>
      <c r="HQ40" s="38"/>
      <c r="HR40" s="38"/>
      <c r="HS40" s="38"/>
      <c r="HT40" s="38"/>
      <c r="HU40" s="38"/>
      <c r="HV40" s="38"/>
      <c r="HW40" s="38"/>
      <c r="HX40" s="38"/>
      <c r="HY40" s="38"/>
      <c r="HZ40" s="38"/>
      <c r="IA40" s="38"/>
      <c r="IB40" s="38"/>
      <c r="IC40" s="38"/>
      <c r="ID40" s="38"/>
      <c r="IE40" s="38"/>
      <c r="IF40" s="38"/>
      <c r="IG40" s="38"/>
      <c r="IH40" s="38"/>
    </row>
    <row r="41" spans="1:242" ht="14.45" customHeight="1">
      <c r="A41" s="133">
        <v>37</v>
      </c>
      <c r="B41" s="134" t="s">
        <v>56</v>
      </c>
      <c r="C41" s="135">
        <v>8000</v>
      </c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  <c r="BX41" s="38"/>
      <c r="BY41" s="38"/>
      <c r="BZ41" s="38"/>
      <c r="CA41" s="38"/>
      <c r="CB41" s="38"/>
      <c r="CC41" s="38"/>
      <c r="CD41" s="38"/>
      <c r="CE41" s="38"/>
      <c r="CF41" s="38"/>
      <c r="CG41" s="38"/>
      <c r="CH41" s="38"/>
      <c r="CI41" s="38"/>
      <c r="CJ41" s="38"/>
      <c r="CK41" s="38"/>
      <c r="CL41" s="38"/>
      <c r="CM41" s="38"/>
      <c r="CN41" s="38"/>
      <c r="CO41" s="38"/>
      <c r="CP41" s="38"/>
      <c r="CQ41" s="38"/>
      <c r="CR41" s="38"/>
      <c r="CS41" s="38"/>
      <c r="CT41" s="38"/>
      <c r="CU41" s="38"/>
      <c r="CV41" s="38"/>
      <c r="CW41" s="38"/>
      <c r="CX41" s="38"/>
      <c r="CY41" s="38"/>
      <c r="CZ41" s="38"/>
      <c r="DA41" s="38"/>
      <c r="DB41" s="38"/>
      <c r="DC41" s="38"/>
      <c r="DD41" s="38"/>
      <c r="DE41" s="38"/>
      <c r="DF41" s="38"/>
      <c r="DG41" s="38"/>
      <c r="DH41" s="38"/>
      <c r="DI41" s="38"/>
      <c r="DJ41" s="38"/>
      <c r="DK41" s="38"/>
      <c r="DL41" s="38"/>
      <c r="DM41" s="38"/>
      <c r="DN41" s="38"/>
      <c r="DO41" s="38"/>
      <c r="DP41" s="38"/>
      <c r="DQ41" s="38"/>
      <c r="DR41" s="38"/>
      <c r="DS41" s="38"/>
      <c r="DT41" s="38"/>
      <c r="DU41" s="38"/>
      <c r="DV41" s="38"/>
      <c r="DW41" s="38"/>
      <c r="DX41" s="38"/>
      <c r="DY41" s="38"/>
      <c r="DZ41" s="38"/>
      <c r="EA41" s="38"/>
      <c r="EB41" s="38"/>
      <c r="EC41" s="38"/>
      <c r="ED41" s="38"/>
      <c r="EE41" s="38"/>
      <c r="EF41" s="38"/>
      <c r="EG41" s="38"/>
      <c r="EH41" s="38"/>
      <c r="EI41" s="38"/>
      <c r="EJ41" s="38"/>
      <c r="EK41" s="38"/>
      <c r="EL41" s="38"/>
      <c r="EM41" s="38"/>
      <c r="EN41" s="38"/>
      <c r="EO41" s="38"/>
      <c r="EP41" s="38"/>
      <c r="EQ41" s="38"/>
      <c r="ER41" s="38"/>
      <c r="ES41" s="38"/>
      <c r="ET41" s="38"/>
      <c r="EU41" s="38"/>
      <c r="EV41" s="38"/>
      <c r="EW41" s="38"/>
      <c r="EX41" s="38"/>
      <c r="EY41" s="38"/>
      <c r="EZ41" s="38"/>
      <c r="FA41" s="38"/>
      <c r="FB41" s="38"/>
      <c r="FC41" s="38"/>
      <c r="FD41" s="38"/>
      <c r="FE41" s="38"/>
      <c r="FF41" s="38"/>
      <c r="FG41" s="38"/>
      <c r="FH41" s="38"/>
      <c r="FI41" s="38"/>
      <c r="FJ41" s="38"/>
      <c r="FK41" s="38"/>
      <c r="FL41" s="38"/>
      <c r="FM41" s="38"/>
      <c r="FN41" s="38"/>
      <c r="FO41" s="38"/>
      <c r="FP41" s="38"/>
      <c r="FQ41" s="38"/>
      <c r="FR41" s="38"/>
      <c r="FS41" s="38"/>
      <c r="FT41" s="38"/>
      <c r="FU41" s="38"/>
      <c r="FV41" s="38"/>
      <c r="FW41" s="38"/>
      <c r="FX41" s="38"/>
      <c r="FY41" s="38"/>
      <c r="FZ41" s="38"/>
      <c r="GA41" s="38"/>
      <c r="GB41" s="38"/>
      <c r="GC41" s="38"/>
      <c r="GD41" s="38"/>
      <c r="GE41" s="38"/>
      <c r="GF41" s="38"/>
      <c r="GG41" s="38"/>
      <c r="GH41" s="38"/>
      <c r="GI41" s="38"/>
      <c r="GJ41" s="38"/>
      <c r="GK41" s="38"/>
      <c r="GL41" s="38"/>
      <c r="GM41" s="38"/>
      <c r="GN41" s="38"/>
      <c r="GO41" s="38"/>
      <c r="GP41" s="38"/>
      <c r="GQ41" s="38"/>
      <c r="GR41" s="38"/>
      <c r="GS41" s="38"/>
      <c r="GT41" s="38"/>
      <c r="GU41" s="38"/>
      <c r="GV41" s="38"/>
      <c r="GW41" s="38"/>
      <c r="GX41" s="38"/>
      <c r="GY41" s="38"/>
      <c r="GZ41" s="38"/>
      <c r="HA41" s="38"/>
      <c r="HB41" s="38"/>
      <c r="HC41" s="38"/>
      <c r="HD41" s="38"/>
      <c r="HE41" s="38"/>
      <c r="HF41" s="38"/>
      <c r="HG41" s="38"/>
      <c r="HH41" s="38"/>
      <c r="HI41" s="38"/>
      <c r="HJ41" s="38"/>
      <c r="HK41" s="38"/>
      <c r="HL41" s="38"/>
      <c r="HM41" s="38"/>
      <c r="HN41" s="38"/>
      <c r="HO41" s="38"/>
      <c r="HP41" s="38"/>
      <c r="HQ41" s="38"/>
      <c r="HR41" s="38"/>
      <c r="HS41" s="38"/>
      <c r="HT41" s="38"/>
      <c r="HU41" s="38"/>
      <c r="HV41" s="38"/>
      <c r="HW41" s="38"/>
      <c r="HX41" s="38"/>
      <c r="HY41" s="38"/>
      <c r="HZ41" s="38"/>
      <c r="IA41" s="38"/>
      <c r="IB41" s="38"/>
      <c r="IC41" s="38"/>
      <c r="ID41" s="38"/>
      <c r="IE41" s="38"/>
      <c r="IF41" s="38"/>
      <c r="IG41" s="38"/>
      <c r="IH41" s="38"/>
    </row>
    <row r="42" spans="1:242" ht="14.45" customHeight="1">
      <c r="A42" s="133">
        <v>38</v>
      </c>
      <c r="B42" s="134" t="s">
        <v>277</v>
      </c>
      <c r="C42" s="135">
        <v>8000</v>
      </c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  <c r="BR42" s="38"/>
      <c r="BS42" s="38"/>
      <c r="BT42" s="38"/>
      <c r="BU42" s="38"/>
      <c r="BV42" s="38"/>
      <c r="BW42" s="38"/>
      <c r="BX42" s="38"/>
      <c r="BY42" s="38"/>
      <c r="BZ42" s="38"/>
      <c r="CA42" s="38"/>
      <c r="CB42" s="38"/>
      <c r="CC42" s="38"/>
      <c r="CD42" s="38"/>
      <c r="CE42" s="38"/>
      <c r="CF42" s="38"/>
      <c r="CG42" s="38"/>
      <c r="CH42" s="38"/>
      <c r="CI42" s="38"/>
      <c r="CJ42" s="38"/>
      <c r="CK42" s="38"/>
      <c r="CL42" s="38"/>
      <c r="CM42" s="38"/>
      <c r="CN42" s="38"/>
      <c r="CO42" s="38"/>
      <c r="CP42" s="38"/>
      <c r="CQ42" s="38"/>
      <c r="CR42" s="38"/>
      <c r="CS42" s="38"/>
      <c r="CT42" s="38"/>
      <c r="CU42" s="38"/>
      <c r="CV42" s="38"/>
      <c r="CW42" s="38"/>
      <c r="CX42" s="38"/>
      <c r="CY42" s="38"/>
      <c r="CZ42" s="38"/>
      <c r="DA42" s="38"/>
      <c r="DB42" s="38"/>
      <c r="DC42" s="38"/>
      <c r="DD42" s="38"/>
      <c r="DE42" s="38"/>
      <c r="DF42" s="38"/>
      <c r="DG42" s="38"/>
      <c r="DH42" s="38"/>
      <c r="DI42" s="38"/>
      <c r="DJ42" s="38"/>
      <c r="DK42" s="38"/>
      <c r="DL42" s="38"/>
      <c r="DM42" s="38"/>
      <c r="DN42" s="38"/>
      <c r="DO42" s="38"/>
      <c r="DP42" s="38"/>
      <c r="DQ42" s="38"/>
      <c r="DR42" s="38"/>
      <c r="DS42" s="38"/>
      <c r="DT42" s="38"/>
      <c r="DU42" s="38"/>
      <c r="DV42" s="38"/>
      <c r="DW42" s="38"/>
      <c r="DX42" s="38"/>
      <c r="DY42" s="38"/>
      <c r="DZ42" s="38"/>
      <c r="EA42" s="38"/>
      <c r="EB42" s="38"/>
      <c r="EC42" s="38"/>
      <c r="ED42" s="38"/>
      <c r="EE42" s="38"/>
      <c r="EF42" s="38"/>
      <c r="EG42" s="38"/>
      <c r="EH42" s="38"/>
      <c r="EI42" s="38"/>
      <c r="EJ42" s="38"/>
      <c r="EK42" s="38"/>
      <c r="EL42" s="38"/>
      <c r="EM42" s="38"/>
      <c r="EN42" s="38"/>
      <c r="EO42" s="38"/>
      <c r="EP42" s="38"/>
      <c r="EQ42" s="38"/>
      <c r="ER42" s="38"/>
      <c r="ES42" s="38"/>
      <c r="ET42" s="38"/>
      <c r="EU42" s="38"/>
      <c r="EV42" s="38"/>
      <c r="EW42" s="38"/>
      <c r="EX42" s="38"/>
      <c r="EY42" s="38"/>
      <c r="EZ42" s="38"/>
      <c r="FA42" s="38"/>
      <c r="FB42" s="38"/>
      <c r="FC42" s="38"/>
      <c r="FD42" s="38"/>
      <c r="FE42" s="38"/>
      <c r="FF42" s="38"/>
      <c r="FG42" s="38"/>
      <c r="FH42" s="38"/>
      <c r="FI42" s="38"/>
      <c r="FJ42" s="38"/>
      <c r="FK42" s="38"/>
      <c r="FL42" s="38"/>
      <c r="FM42" s="38"/>
      <c r="FN42" s="38"/>
      <c r="FO42" s="38"/>
      <c r="FP42" s="38"/>
      <c r="FQ42" s="38"/>
      <c r="FR42" s="38"/>
      <c r="FS42" s="38"/>
      <c r="FT42" s="38"/>
      <c r="FU42" s="38"/>
      <c r="FV42" s="38"/>
      <c r="FW42" s="38"/>
      <c r="FX42" s="38"/>
      <c r="FY42" s="38"/>
      <c r="FZ42" s="38"/>
      <c r="GA42" s="38"/>
      <c r="GB42" s="38"/>
      <c r="GC42" s="38"/>
      <c r="GD42" s="38"/>
      <c r="GE42" s="38"/>
      <c r="GF42" s="38"/>
      <c r="GG42" s="38"/>
      <c r="GH42" s="38"/>
      <c r="GI42" s="38"/>
      <c r="GJ42" s="38"/>
      <c r="GK42" s="38"/>
      <c r="GL42" s="38"/>
      <c r="GM42" s="38"/>
      <c r="GN42" s="38"/>
      <c r="GO42" s="38"/>
      <c r="GP42" s="38"/>
      <c r="GQ42" s="38"/>
      <c r="GR42" s="38"/>
      <c r="GS42" s="38"/>
      <c r="GT42" s="38"/>
      <c r="GU42" s="38"/>
      <c r="GV42" s="38"/>
      <c r="GW42" s="38"/>
      <c r="GX42" s="38"/>
      <c r="GY42" s="38"/>
      <c r="GZ42" s="38"/>
      <c r="HA42" s="38"/>
      <c r="HB42" s="38"/>
      <c r="HC42" s="38"/>
      <c r="HD42" s="38"/>
      <c r="HE42" s="38"/>
      <c r="HF42" s="38"/>
      <c r="HG42" s="38"/>
      <c r="HH42" s="38"/>
      <c r="HI42" s="38"/>
      <c r="HJ42" s="38"/>
      <c r="HK42" s="38"/>
      <c r="HL42" s="38"/>
      <c r="HM42" s="38"/>
      <c r="HN42" s="38"/>
      <c r="HO42" s="38"/>
      <c r="HP42" s="38"/>
      <c r="HQ42" s="38"/>
      <c r="HR42" s="38"/>
      <c r="HS42" s="38"/>
      <c r="HT42" s="38"/>
      <c r="HU42" s="38"/>
      <c r="HV42" s="38"/>
      <c r="HW42" s="38"/>
      <c r="HX42" s="38"/>
      <c r="HY42" s="38"/>
      <c r="HZ42" s="38"/>
      <c r="IA42" s="38"/>
      <c r="IB42" s="38"/>
      <c r="IC42" s="38"/>
      <c r="ID42" s="38"/>
      <c r="IE42" s="38"/>
      <c r="IF42" s="38"/>
      <c r="IG42" s="38"/>
      <c r="IH42" s="38"/>
    </row>
    <row r="43" spans="1:242" ht="14.45" customHeight="1">
      <c r="A43" s="133">
        <v>39</v>
      </c>
      <c r="B43" s="134" t="s">
        <v>278</v>
      </c>
      <c r="C43" s="135">
        <v>8000</v>
      </c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38"/>
      <c r="BR43" s="38"/>
      <c r="BS43" s="38"/>
      <c r="BT43" s="38"/>
      <c r="BU43" s="38"/>
      <c r="BV43" s="38"/>
      <c r="BW43" s="38"/>
      <c r="BX43" s="38"/>
      <c r="BY43" s="38"/>
      <c r="BZ43" s="38"/>
      <c r="CA43" s="38"/>
      <c r="CB43" s="38"/>
      <c r="CC43" s="38"/>
      <c r="CD43" s="38"/>
      <c r="CE43" s="38"/>
      <c r="CF43" s="38"/>
      <c r="CG43" s="38"/>
      <c r="CH43" s="38"/>
      <c r="CI43" s="38"/>
      <c r="CJ43" s="38"/>
      <c r="CK43" s="38"/>
      <c r="CL43" s="38"/>
      <c r="CM43" s="38"/>
      <c r="CN43" s="38"/>
      <c r="CO43" s="38"/>
      <c r="CP43" s="38"/>
      <c r="CQ43" s="38"/>
      <c r="CR43" s="38"/>
      <c r="CS43" s="38"/>
      <c r="CT43" s="38"/>
      <c r="CU43" s="38"/>
      <c r="CV43" s="38"/>
      <c r="CW43" s="38"/>
      <c r="CX43" s="38"/>
      <c r="CY43" s="38"/>
      <c r="CZ43" s="38"/>
      <c r="DA43" s="38"/>
      <c r="DB43" s="38"/>
      <c r="DC43" s="38"/>
      <c r="DD43" s="38"/>
      <c r="DE43" s="38"/>
      <c r="DF43" s="38"/>
      <c r="DG43" s="38"/>
      <c r="DH43" s="38"/>
      <c r="DI43" s="38"/>
      <c r="DJ43" s="38"/>
      <c r="DK43" s="38"/>
      <c r="DL43" s="38"/>
      <c r="DM43" s="38"/>
      <c r="DN43" s="38"/>
      <c r="DO43" s="38"/>
      <c r="DP43" s="38"/>
      <c r="DQ43" s="38"/>
      <c r="DR43" s="38"/>
      <c r="DS43" s="38"/>
      <c r="DT43" s="38"/>
      <c r="DU43" s="38"/>
      <c r="DV43" s="38"/>
      <c r="DW43" s="38"/>
      <c r="DX43" s="38"/>
      <c r="DY43" s="38"/>
      <c r="DZ43" s="38"/>
      <c r="EA43" s="38"/>
      <c r="EB43" s="38"/>
      <c r="EC43" s="38"/>
      <c r="ED43" s="38"/>
      <c r="EE43" s="38"/>
      <c r="EF43" s="38"/>
      <c r="EG43" s="38"/>
      <c r="EH43" s="38"/>
      <c r="EI43" s="38"/>
      <c r="EJ43" s="38"/>
      <c r="EK43" s="38"/>
      <c r="EL43" s="38"/>
      <c r="EM43" s="38"/>
      <c r="EN43" s="38"/>
      <c r="EO43" s="38"/>
      <c r="EP43" s="38"/>
      <c r="EQ43" s="38"/>
      <c r="ER43" s="38"/>
      <c r="ES43" s="38"/>
      <c r="ET43" s="38"/>
      <c r="EU43" s="38"/>
      <c r="EV43" s="38"/>
      <c r="EW43" s="38"/>
      <c r="EX43" s="38"/>
      <c r="EY43" s="38"/>
      <c r="EZ43" s="38"/>
      <c r="FA43" s="38"/>
      <c r="FB43" s="38"/>
      <c r="FC43" s="38"/>
      <c r="FD43" s="38"/>
      <c r="FE43" s="38"/>
      <c r="FF43" s="38"/>
      <c r="FG43" s="38"/>
      <c r="FH43" s="38"/>
      <c r="FI43" s="38"/>
      <c r="FJ43" s="38"/>
      <c r="FK43" s="38"/>
      <c r="FL43" s="38"/>
      <c r="FM43" s="38"/>
      <c r="FN43" s="38"/>
      <c r="FO43" s="38"/>
      <c r="FP43" s="38"/>
      <c r="FQ43" s="38"/>
      <c r="FR43" s="38"/>
      <c r="FS43" s="38"/>
      <c r="FT43" s="38"/>
      <c r="FU43" s="38"/>
      <c r="FV43" s="38"/>
      <c r="FW43" s="38"/>
      <c r="FX43" s="38"/>
      <c r="FY43" s="38"/>
      <c r="FZ43" s="38"/>
      <c r="GA43" s="38"/>
      <c r="GB43" s="38"/>
      <c r="GC43" s="38"/>
      <c r="GD43" s="38"/>
      <c r="GE43" s="38"/>
      <c r="GF43" s="38"/>
      <c r="GG43" s="38"/>
      <c r="GH43" s="38"/>
      <c r="GI43" s="38"/>
      <c r="GJ43" s="38"/>
      <c r="GK43" s="38"/>
      <c r="GL43" s="38"/>
      <c r="GM43" s="38"/>
      <c r="GN43" s="38"/>
      <c r="GO43" s="38"/>
      <c r="GP43" s="38"/>
      <c r="GQ43" s="38"/>
      <c r="GR43" s="38"/>
      <c r="GS43" s="38"/>
      <c r="GT43" s="38"/>
      <c r="GU43" s="38"/>
      <c r="GV43" s="38"/>
      <c r="GW43" s="38"/>
      <c r="GX43" s="38"/>
      <c r="GY43" s="38"/>
      <c r="GZ43" s="38"/>
      <c r="HA43" s="38"/>
      <c r="HB43" s="38"/>
      <c r="HC43" s="38"/>
      <c r="HD43" s="38"/>
      <c r="HE43" s="38"/>
      <c r="HF43" s="38"/>
      <c r="HG43" s="38"/>
      <c r="HH43" s="38"/>
      <c r="HI43" s="38"/>
      <c r="HJ43" s="38"/>
      <c r="HK43" s="38"/>
      <c r="HL43" s="38"/>
      <c r="HM43" s="38"/>
      <c r="HN43" s="38"/>
      <c r="HO43" s="38"/>
      <c r="HP43" s="38"/>
      <c r="HQ43" s="38"/>
      <c r="HR43" s="38"/>
      <c r="HS43" s="38"/>
      <c r="HT43" s="38"/>
      <c r="HU43" s="38"/>
      <c r="HV43" s="38"/>
      <c r="HW43" s="38"/>
      <c r="HX43" s="38"/>
      <c r="HY43" s="38"/>
      <c r="HZ43" s="38"/>
      <c r="IA43" s="38"/>
      <c r="IB43" s="38"/>
      <c r="IC43" s="38"/>
      <c r="ID43" s="38"/>
      <c r="IE43" s="38"/>
      <c r="IF43" s="38"/>
      <c r="IG43" s="38"/>
      <c r="IH43" s="38"/>
    </row>
    <row r="44" spans="1:242" ht="14.45" customHeight="1">
      <c r="A44" s="133">
        <v>40</v>
      </c>
      <c r="B44" s="134" t="s">
        <v>218</v>
      </c>
      <c r="C44" s="135">
        <v>8000</v>
      </c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8"/>
      <c r="BK44" s="38"/>
      <c r="BL44" s="38"/>
      <c r="BM44" s="38"/>
      <c r="BN44" s="38"/>
      <c r="BO44" s="38"/>
      <c r="BP44" s="38"/>
      <c r="BQ44" s="38"/>
      <c r="BR44" s="38"/>
      <c r="BS44" s="38"/>
      <c r="BT44" s="38"/>
      <c r="BU44" s="38"/>
      <c r="BV44" s="38"/>
      <c r="BW44" s="38"/>
      <c r="BX44" s="38"/>
      <c r="BY44" s="38"/>
      <c r="BZ44" s="38"/>
      <c r="CA44" s="38"/>
      <c r="CB44" s="38"/>
      <c r="CC44" s="38"/>
      <c r="CD44" s="38"/>
      <c r="CE44" s="38"/>
      <c r="CF44" s="38"/>
      <c r="CG44" s="38"/>
      <c r="CH44" s="38"/>
      <c r="CI44" s="38"/>
      <c r="CJ44" s="38"/>
      <c r="CK44" s="38"/>
      <c r="CL44" s="38"/>
      <c r="CM44" s="38"/>
      <c r="CN44" s="38"/>
      <c r="CO44" s="38"/>
      <c r="CP44" s="38"/>
      <c r="CQ44" s="38"/>
      <c r="CR44" s="38"/>
      <c r="CS44" s="38"/>
      <c r="CT44" s="38"/>
      <c r="CU44" s="38"/>
      <c r="CV44" s="38"/>
      <c r="CW44" s="38"/>
      <c r="CX44" s="38"/>
      <c r="CY44" s="38"/>
      <c r="CZ44" s="38"/>
      <c r="DA44" s="38"/>
      <c r="DB44" s="38"/>
      <c r="DC44" s="38"/>
      <c r="DD44" s="38"/>
      <c r="DE44" s="38"/>
      <c r="DF44" s="38"/>
      <c r="DG44" s="38"/>
      <c r="DH44" s="38"/>
      <c r="DI44" s="38"/>
      <c r="DJ44" s="38"/>
      <c r="DK44" s="38"/>
      <c r="DL44" s="38"/>
      <c r="DM44" s="38"/>
      <c r="DN44" s="38"/>
      <c r="DO44" s="38"/>
      <c r="DP44" s="38"/>
      <c r="DQ44" s="38"/>
      <c r="DR44" s="38"/>
      <c r="DS44" s="38"/>
      <c r="DT44" s="38"/>
      <c r="DU44" s="38"/>
      <c r="DV44" s="38"/>
      <c r="DW44" s="38"/>
      <c r="DX44" s="38"/>
      <c r="DY44" s="38"/>
      <c r="DZ44" s="38"/>
      <c r="EA44" s="38"/>
      <c r="EB44" s="38"/>
      <c r="EC44" s="38"/>
      <c r="ED44" s="38"/>
      <c r="EE44" s="38"/>
      <c r="EF44" s="38"/>
      <c r="EG44" s="38"/>
      <c r="EH44" s="38"/>
      <c r="EI44" s="38"/>
      <c r="EJ44" s="38"/>
      <c r="EK44" s="38"/>
      <c r="EL44" s="38"/>
      <c r="EM44" s="38"/>
      <c r="EN44" s="38"/>
      <c r="EO44" s="38"/>
      <c r="EP44" s="38"/>
      <c r="EQ44" s="38"/>
      <c r="ER44" s="38"/>
      <c r="ES44" s="38"/>
      <c r="ET44" s="38"/>
      <c r="EU44" s="38"/>
      <c r="EV44" s="38"/>
      <c r="EW44" s="38"/>
      <c r="EX44" s="38"/>
      <c r="EY44" s="38"/>
      <c r="EZ44" s="38"/>
      <c r="FA44" s="38"/>
      <c r="FB44" s="38"/>
      <c r="FC44" s="38"/>
      <c r="FD44" s="38"/>
      <c r="FE44" s="38"/>
      <c r="FF44" s="38"/>
      <c r="FG44" s="38"/>
      <c r="FH44" s="38"/>
      <c r="FI44" s="38"/>
      <c r="FJ44" s="38"/>
      <c r="FK44" s="38"/>
      <c r="FL44" s="38"/>
      <c r="FM44" s="38"/>
      <c r="FN44" s="38"/>
      <c r="FO44" s="38"/>
      <c r="FP44" s="38"/>
      <c r="FQ44" s="38"/>
      <c r="FR44" s="38"/>
      <c r="FS44" s="38"/>
      <c r="FT44" s="38"/>
      <c r="FU44" s="38"/>
      <c r="FV44" s="38"/>
      <c r="FW44" s="38"/>
      <c r="FX44" s="38"/>
      <c r="FY44" s="38"/>
      <c r="FZ44" s="38"/>
      <c r="GA44" s="38"/>
      <c r="GB44" s="38"/>
      <c r="GC44" s="38"/>
      <c r="GD44" s="38"/>
      <c r="GE44" s="38"/>
      <c r="GF44" s="38"/>
      <c r="GG44" s="38"/>
      <c r="GH44" s="38"/>
      <c r="GI44" s="38"/>
      <c r="GJ44" s="38"/>
      <c r="GK44" s="38"/>
      <c r="GL44" s="38"/>
      <c r="GM44" s="38"/>
      <c r="GN44" s="38"/>
      <c r="GO44" s="38"/>
      <c r="GP44" s="38"/>
      <c r="GQ44" s="38"/>
      <c r="GR44" s="38"/>
      <c r="GS44" s="38"/>
      <c r="GT44" s="38"/>
      <c r="GU44" s="38"/>
      <c r="GV44" s="38"/>
      <c r="GW44" s="38"/>
      <c r="GX44" s="38"/>
      <c r="GY44" s="38"/>
      <c r="GZ44" s="38"/>
      <c r="HA44" s="38"/>
      <c r="HB44" s="38"/>
      <c r="HC44" s="38"/>
      <c r="HD44" s="38"/>
      <c r="HE44" s="38"/>
      <c r="HF44" s="38"/>
      <c r="HG44" s="38"/>
      <c r="HH44" s="38"/>
      <c r="HI44" s="38"/>
      <c r="HJ44" s="38"/>
      <c r="HK44" s="38"/>
      <c r="HL44" s="38"/>
      <c r="HM44" s="38"/>
      <c r="HN44" s="38"/>
      <c r="HO44" s="38"/>
      <c r="HP44" s="38"/>
      <c r="HQ44" s="38"/>
      <c r="HR44" s="38"/>
      <c r="HS44" s="38"/>
      <c r="HT44" s="38"/>
      <c r="HU44" s="38"/>
      <c r="HV44" s="38"/>
      <c r="HW44" s="38"/>
      <c r="HX44" s="38"/>
      <c r="HY44" s="38"/>
      <c r="HZ44" s="38"/>
      <c r="IA44" s="38"/>
      <c r="IB44" s="38"/>
      <c r="IC44" s="38"/>
      <c r="ID44" s="38"/>
      <c r="IE44" s="38"/>
      <c r="IF44" s="38"/>
      <c r="IG44" s="38"/>
      <c r="IH44" s="38"/>
    </row>
    <row r="45" spans="1:242" ht="14.45" customHeight="1">
      <c r="A45" s="133">
        <v>41</v>
      </c>
      <c r="B45" s="134" t="s">
        <v>219</v>
      </c>
      <c r="C45" s="135">
        <v>8000</v>
      </c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O45" s="38"/>
      <c r="BP45" s="38"/>
      <c r="BQ45" s="38"/>
      <c r="BR45" s="38"/>
      <c r="BS45" s="38"/>
      <c r="BT45" s="38"/>
      <c r="BU45" s="38"/>
      <c r="BV45" s="38"/>
      <c r="BW45" s="38"/>
      <c r="BX45" s="38"/>
      <c r="BY45" s="38"/>
      <c r="BZ45" s="38"/>
      <c r="CA45" s="38"/>
      <c r="CB45" s="38"/>
      <c r="CC45" s="38"/>
      <c r="CD45" s="38"/>
      <c r="CE45" s="38"/>
      <c r="CF45" s="38"/>
      <c r="CG45" s="38"/>
      <c r="CH45" s="38"/>
      <c r="CI45" s="38"/>
      <c r="CJ45" s="38"/>
      <c r="CK45" s="38"/>
      <c r="CL45" s="38"/>
      <c r="CM45" s="38"/>
      <c r="CN45" s="38"/>
      <c r="CO45" s="38"/>
      <c r="CP45" s="38"/>
      <c r="CQ45" s="38"/>
      <c r="CR45" s="38"/>
      <c r="CS45" s="38"/>
      <c r="CT45" s="38"/>
      <c r="CU45" s="38"/>
      <c r="CV45" s="38"/>
      <c r="CW45" s="38"/>
      <c r="CX45" s="38"/>
      <c r="CY45" s="38"/>
      <c r="CZ45" s="38"/>
      <c r="DA45" s="38"/>
      <c r="DB45" s="38"/>
      <c r="DC45" s="38"/>
      <c r="DD45" s="38"/>
      <c r="DE45" s="38"/>
      <c r="DF45" s="38"/>
      <c r="DG45" s="38"/>
      <c r="DH45" s="38"/>
      <c r="DI45" s="38"/>
      <c r="DJ45" s="38"/>
      <c r="DK45" s="38"/>
      <c r="DL45" s="38"/>
      <c r="DM45" s="38"/>
      <c r="DN45" s="38"/>
      <c r="DO45" s="38"/>
      <c r="DP45" s="38"/>
      <c r="DQ45" s="38"/>
      <c r="DR45" s="38"/>
      <c r="DS45" s="38"/>
      <c r="DT45" s="38"/>
      <c r="DU45" s="38"/>
      <c r="DV45" s="38"/>
      <c r="DW45" s="38"/>
      <c r="DX45" s="38"/>
      <c r="DY45" s="38"/>
      <c r="DZ45" s="38"/>
      <c r="EA45" s="38"/>
      <c r="EB45" s="38"/>
      <c r="EC45" s="38"/>
      <c r="ED45" s="38"/>
      <c r="EE45" s="38"/>
      <c r="EF45" s="38"/>
      <c r="EG45" s="38"/>
      <c r="EH45" s="38"/>
      <c r="EI45" s="38"/>
      <c r="EJ45" s="38"/>
      <c r="EK45" s="38"/>
      <c r="EL45" s="38"/>
      <c r="EM45" s="38"/>
      <c r="EN45" s="38"/>
      <c r="EO45" s="38"/>
      <c r="EP45" s="38"/>
      <c r="EQ45" s="38"/>
      <c r="ER45" s="38"/>
      <c r="ES45" s="38"/>
      <c r="ET45" s="38"/>
      <c r="EU45" s="38"/>
      <c r="EV45" s="38"/>
      <c r="EW45" s="38"/>
      <c r="EX45" s="38"/>
      <c r="EY45" s="38"/>
      <c r="EZ45" s="38"/>
      <c r="FA45" s="38"/>
      <c r="FB45" s="38"/>
      <c r="FC45" s="38"/>
      <c r="FD45" s="38"/>
      <c r="FE45" s="38"/>
      <c r="FF45" s="38"/>
      <c r="FG45" s="38"/>
      <c r="FH45" s="38"/>
      <c r="FI45" s="38"/>
      <c r="FJ45" s="38"/>
      <c r="FK45" s="38"/>
      <c r="FL45" s="38"/>
      <c r="FM45" s="38"/>
      <c r="FN45" s="38"/>
      <c r="FO45" s="38"/>
      <c r="FP45" s="38"/>
      <c r="FQ45" s="38"/>
      <c r="FR45" s="38"/>
      <c r="FS45" s="38"/>
      <c r="FT45" s="38"/>
      <c r="FU45" s="38"/>
      <c r="FV45" s="38"/>
      <c r="FW45" s="38"/>
      <c r="FX45" s="38"/>
      <c r="FY45" s="38"/>
      <c r="FZ45" s="38"/>
      <c r="GA45" s="38"/>
      <c r="GB45" s="38"/>
      <c r="GC45" s="38"/>
      <c r="GD45" s="38"/>
      <c r="GE45" s="38"/>
      <c r="GF45" s="38"/>
      <c r="GG45" s="38"/>
      <c r="GH45" s="38"/>
      <c r="GI45" s="38"/>
      <c r="GJ45" s="38"/>
      <c r="GK45" s="38"/>
      <c r="GL45" s="38"/>
      <c r="GM45" s="38"/>
      <c r="GN45" s="38"/>
      <c r="GO45" s="38"/>
      <c r="GP45" s="38"/>
      <c r="GQ45" s="38"/>
      <c r="GR45" s="38"/>
      <c r="GS45" s="38"/>
      <c r="GT45" s="38"/>
      <c r="GU45" s="38"/>
      <c r="GV45" s="38"/>
      <c r="GW45" s="38"/>
      <c r="GX45" s="38"/>
      <c r="GY45" s="38"/>
      <c r="GZ45" s="38"/>
      <c r="HA45" s="38"/>
      <c r="HB45" s="38"/>
      <c r="HC45" s="38"/>
      <c r="HD45" s="38"/>
      <c r="HE45" s="38"/>
      <c r="HF45" s="38"/>
      <c r="HG45" s="38"/>
      <c r="HH45" s="38"/>
      <c r="HI45" s="38"/>
      <c r="HJ45" s="38"/>
      <c r="HK45" s="38"/>
      <c r="HL45" s="38"/>
      <c r="HM45" s="38"/>
      <c r="HN45" s="38"/>
      <c r="HO45" s="38"/>
      <c r="HP45" s="38"/>
      <c r="HQ45" s="38"/>
      <c r="HR45" s="38"/>
      <c r="HS45" s="38"/>
      <c r="HT45" s="38"/>
      <c r="HU45" s="38"/>
      <c r="HV45" s="38"/>
      <c r="HW45" s="38"/>
      <c r="HX45" s="38"/>
      <c r="HY45" s="38"/>
      <c r="HZ45" s="38"/>
      <c r="IA45" s="38"/>
      <c r="IB45" s="38"/>
      <c r="IC45" s="38"/>
      <c r="ID45" s="38"/>
      <c r="IE45" s="38"/>
      <c r="IF45" s="38"/>
      <c r="IG45" s="38"/>
      <c r="IH45" s="38"/>
    </row>
    <row r="46" spans="1:242" ht="14.45" customHeight="1">
      <c r="A46" s="133">
        <v>42</v>
      </c>
      <c r="B46" s="134" t="s">
        <v>220</v>
      </c>
      <c r="C46" s="135">
        <v>8000</v>
      </c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38"/>
      <c r="BM46" s="38"/>
      <c r="BN46" s="38"/>
      <c r="BO46" s="38"/>
      <c r="BP46" s="38"/>
      <c r="BQ46" s="38"/>
      <c r="BR46" s="38"/>
      <c r="BS46" s="38"/>
      <c r="BT46" s="38"/>
      <c r="BU46" s="38"/>
      <c r="BV46" s="38"/>
      <c r="BW46" s="38"/>
      <c r="BX46" s="38"/>
      <c r="BY46" s="38"/>
      <c r="BZ46" s="38"/>
      <c r="CA46" s="38"/>
      <c r="CB46" s="38"/>
      <c r="CC46" s="38"/>
      <c r="CD46" s="38"/>
      <c r="CE46" s="38"/>
      <c r="CF46" s="38"/>
      <c r="CG46" s="38"/>
      <c r="CH46" s="38"/>
      <c r="CI46" s="38"/>
      <c r="CJ46" s="38"/>
      <c r="CK46" s="38"/>
      <c r="CL46" s="38"/>
      <c r="CM46" s="38"/>
      <c r="CN46" s="38"/>
      <c r="CO46" s="38"/>
      <c r="CP46" s="38"/>
      <c r="CQ46" s="38"/>
      <c r="CR46" s="38"/>
      <c r="CS46" s="38"/>
      <c r="CT46" s="38"/>
      <c r="CU46" s="38"/>
      <c r="CV46" s="38"/>
      <c r="CW46" s="38"/>
      <c r="CX46" s="38"/>
      <c r="CY46" s="38"/>
      <c r="CZ46" s="38"/>
      <c r="DA46" s="38"/>
      <c r="DB46" s="38"/>
      <c r="DC46" s="38"/>
      <c r="DD46" s="38"/>
      <c r="DE46" s="38"/>
      <c r="DF46" s="38"/>
      <c r="DG46" s="38"/>
      <c r="DH46" s="38"/>
      <c r="DI46" s="38"/>
      <c r="DJ46" s="38"/>
      <c r="DK46" s="38"/>
      <c r="DL46" s="38"/>
      <c r="DM46" s="38"/>
      <c r="DN46" s="38"/>
      <c r="DO46" s="38"/>
      <c r="DP46" s="38"/>
      <c r="DQ46" s="38"/>
      <c r="DR46" s="38"/>
      <c r="DS46" s="38"/>
      <c r="DT46" s="38"/>
      <c r="DU46" s="38"/>
      <c r="DV46" s="38"/>
      <c r="DW46" s="38"/>
      <c r="DX46" s="38"/>
      <c r="DY46" s="38"/>
      <c r="DZ46" s="38"/>
      <c r="EA46" s="38"/>
      <c r="EB46" s="38"/>
      <c r="EC46" s="38"/>
      <c r="ED46" s="38"/>
      <c r="EE46" s="38"/>
      <c r="EF46" s="38"/>
      <c r="EG46" s="38"/>
      <c r="EH46" s="38"/>
      <c r="EI46" s="38"/>
      <c r="EJ46" s="38"/>
      <c r="EK46" s="38"/>
      <c r="EL46" s="38"/>
      <c r="EM46" s="38"/>
      <c r="EN46" s="38"/>
      <c r="EO46" s="38"/>
      <c r="EP46" s="38"/>
      <c r="EQ46" s="38"/>
      <c r="ER46" s="38"/>
      <c r="ES46" s="38"/>
      <c r="ET46" s="38"/>
      <c r="EU46" s="38"/>
      <c r="EV46" s="38"/>
      <c r="EW46" s="38"/>
      <c r="EX46" s="38"/>
      <c r="EY46" s="38"/>
      <c r="EZ46" s="38"/>
      <c r="FA46" s="38"/>
      <c r="FB46" s="38"/>
      <c r="FC46" s="38"/>
      <c r="FD46" s="38"/>
      <c r="FE46" s="38"/>
      <c r="FF46" s="38"/>
      <c r="FG46" s="38"/>
      <c r="FH46" s="38"/>
      <c r="FI46" s="38"/>
      <c r="FJ46" s="38"/>
      <c r="FK46" s="38"/>
      <c r="FL46" s="38"/>
      <c r="FM46" s="38"/>
      <c r="FN46" s="38"/>
      <c r="FO46" s="38"/>
      <c r="FP46" s="38"/>
      <c r="FQ46" s="38"/>
      <c r="FR46" s="38"/>
      <c r="FS46" s="38"/>
      <c r="FT46" s="38"/>
      <c r="FU46" s="38"/>
      <c r="FV46" s="38"/>
      <c r="FW46" s="38"/>
      <c r="FX46" s="38"/>
      <c r="FY46" s="38"/>
      <c r="FZ46" s="38"/>
      <c r="GA46" s="38"/>
      <c r="GB46" s="38"/>
      <c r="GC46" s="38"/>
      <c r="GD46" s="38"/>
      <c r="GE46" s="38"/>
      <c r="GF46" s="38"/>
      <c r="GG46" s="38"/>
      <c r="GH46" s="38"/>
      <c r="GI46" s="38"/>
      <c r="GJ46" s="38"/>
      <c r="GK46" s="38"/>
      <c r="GL46" s="38"/>
      <c r="GM46" s="38"/>
      <c r="GN46" s="38"/>
      <c r="GO46" s="38"/>
      <c r="GP46" s="38"/>
      <c r="GQ46" s="38"/>
      <c r="GR46" s="38"/>
      <c r="GS46" s="38"/>
      <c r="GT46" s="38"/>
      <c r="GU46" s="38"/>
      <c r="GV46" s="38"/>
      <c r="GW46" s="38"/>
      <c r="GX46" s="38"/>
      <c r="GY46" s="38"/>
      <c r="GZ46" s="38"/>
      <c r="HA46" s="38"/>
      <c r="HB46" s="38"/>
      <c r="HC46" s="38"/>
      <c r="HD46" s="38"/>
      <c r="HE46" s="38"/>
      <c r="HF46" s="38"/>
      <c r="HG46" s="38"/>
      <c r="HH46" s="38"/>
      <c r="HI46" s="38"/>
      <c r="HJ46" s="38"/>
      <c r="HK46" s="38"/>
      <c r="HL46" s="38"/>
      <c r="HM46" s="38"/>
      <c r="HN46" s="38"/>
      <c r="HO46" s="38"/>
      <c r="HP46" s="38"/>
      <c r="HQ46" s="38"/>
      <c r="HR46" s="38"/>
      <c r="HS46" s="38"/>
      <c r="HT46" s="38"/>
      <c r="HU46" s="38"/>
      <c r="HV46" s="38"/>
      <c r="HW46" s="38"/>
      <c r="HX46" s="38"/>
      <c r="HY46" s="38"/>
      <c r="HZ46" s="38"/>
      <c r="IA46" s="38"/>
      <c r="IB46" s="38"/>
      <c r="IC46" s="38"/>
      <c r="ID46" s="38"/>
      <c r="IE46" s="38"/>
      <c r="IF46" s="38"/>
      <c r="IG46" s="38"/>
      <c r="IH46" s="38"/>
    </row>
    <row r="47" spans="1:242" ht="14.45" customHeight="1">
      <c r="A47" s="133">
        <v>43</v>
      </c>
      <c r="B47" s="134" t="s">
        <v>279</v>
      </c>
      <c r="C47" s="135">
        <v>7927.2</v>
      </c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38"/>
      <c r="BZ47" s="38"/>
      <c r="CA47" s="38"/>
      <c r="CB47" s="38"/>
      <c r="CC47" s="38"/>
      <c r="CD47" s="38"/>
      <c r="CE47" s="38"/>
      <c r="CF47" s="38"/>
      <c r="CG47" s="38"/>
      <c r="CH47" s="38"/>
      <c r="CI47" s="38"/>
      <c r="CJ47" s="38"/>
      <c r="CK47" s="38"/>
      <c r="CL47" s="38"/>
      <c r="CM47" s="38"/>
      <c r="CN47" s="38"/>
      <c r="CO47" s="38"/>
      <c r="CP47" s="38"/>
      <c r="CQ47" s="38"/>
      <c r="CR47" s="38"/>
      <c r="CS47" s="38"/>
      <c r="CT47" s="38"/>
      <c r="CU47" s="38"/>
      <c r="CV47" s="38"/>
      <c r="CW47" s="38"/>
      <c r="CX47" s="38"/>
      <c r="CY47" s="38"/>
      <c r="CZ47" s="38"/>
      <c r="DA47" s="38"/>
      <c r="DB47" s="38"/>
      <c r="DC47" s="38"/>
      <c r="DD47" s="38"/>
      <c r="DE47" s="38"/>
      <c r="DF47" s="38"/>
      <c r="DG47" s="38"/>
      <c r="DH47" s="38"/>
      <c r="DI47" s="38"/>
      <c r="DJ47" s="38"/>
      <c r="DK47" s="38"/>
      <c r="DL47" s="38"/>
      <c r="DM47" s="38"/>
      <c r="DN47" s="38"/>
      <c r="DO47" s="38"/>
      <c r="DP47" s="38"/>
      <c r="DQ47" s="38"/>
      <c r="DR47" s="38"/>
      <c r="DS47" s="38"/>
      <c r="DT47" s="38"/>
      <c r="DU47" s="38"/>
      <c r="DV47" s="38"/>
      <c r="DW47" s="38"/>
      <c r="DX47" s="38"/>
      <c r="DY47" s="38"/>
      <c r="DZ47" s="38"/>
      <c r="EA47" s="38"/>
      <c r="EB47" s="38"/>
      <c r="EC47" s="38"/>
      <c r="ED47" s="38"/>
      <c r="EE47" s="38"/>
      <c r="EF47" s="38"/>
      <c r="EG47" s="38"/>
      <c r="EH47" s="38"/>
      <c r="EI47" s="38"/>
      <c r="EJ47" s="38"/>
      <c r="EK47" s="38"/>
      <c r="EL47" s="38"/>
      <c r="EM47" s="38"/>
      <c r="EN47" s="38"/>
      <c r="EO47" s="38"/>
      <c r="EP47" s="38"/>
      <c r="EQ47" s="38"/>
      <c r="ER47" s="38"/>
      <c r="ES47" s="38"/>
      <c r="ET47" s="38"/>
      <c r="EU47" s="38"/>
      <c r="EV47" s="38"/>
      <c r="EW47" s="38"/>
      <c r="EX47" s="38"/>
      <c r="EY47" s="38"/>
      <c r="EZ47" s="38"/>
      <c r="FA47" s="38"/>
      <c r="FB47" s="38"/>
      <c r="FC47" s="38"/>
      <c r="FD47" s="38"/>
      <c r="FE47" s="38"/>
      <c r="FF47" s="38"/>
      <c r="FG47" s="38"/>
      <c r="FH47" s="38"/>
      <c r="FI47" s="38"/>
      <c r="FJ47" s="38"/>
      <c r="FK47" s="38"/>
      <c r="FL47" s="38"/>
      <c r="FM47" s="38"/>
      <c r="FN47" s="38"/>
      <c r="FO47" s="38"/>
      <c r="FP47" s="38"/>
      <c r="FQ47" s="38"/>
      <c r="FR47" s="38"/>
      <c r="FS47" s="38"/>
      <c r="FT47" s="38"/>
      <c r="FU47" s="38"/>
      <c r="FV47" s="38"/>
      <c r="FW47" s="38"/>
      <c r="FX47" s="38"/>
      <c r="FY47" s="38"/>
      <c r="FZ47" s="38"/>
      <c r="GA47" s="38"/>
      <c r="GB47" s="38"/>
      <c r="GC47" s="38"/>
      <c r="GD47" s="38"/>
      <c r="GE47" s="38"/>
      <c r="GF47" s="38"/>
      <c r="GG47" s="38"/>
      <c r="GH47" s="38"/>
      <c r="GI47" s="38"/>
      <c r="GJ47" s="38"/>
      <c r="GK47" s="38"/>
      <c r="GL47" s="38"/>
      <c r="GM47" s="38"/>
      <c r="GN47" s="38"/>
      <c r="GO47" s="38"/>
      <c r="GP47" s="38"/>
      <c r="GQ47" s="38"/>
      <c r="GR47" s="38"/>
      <c r="GS47" s="38"/>
      <c r="GT47" s="38"/>
      <c r="GU47" s="38"/>
      <c r="GV47" s="38"/>
      <c r="GW47" s="38"/>
      <c r="GX47" s="38"/>
      <c r="GY47" s="38"/>
      <c r="GZ47" s="38"/>
      <c r="HA47" s="38"/>
      <c r="HB47" s="38"/>
      <c r="HC47" s="38"/>
      <c r="HD47" s="38"/>
      <c r="HE47" s="38"/>
      <c r="HF47" s="38"/>
      <c r="HG47" s="38"/>
      <c r="HH47" s="38"/>
      <c r="HI47" s="38"/>
      <c r="HJ47" s="38"/>
      <c r="HK47" s="38"/>
      <c r="HL47" s="38"/>
      <c r="HM47" s="38"/>
      <c r="HN47" s="38"/>
      <c r="HO47" s="38"/>
      <c r="HP47" s="38"/>
      <c r="HQ47" s="38"/>
      <c r="HR47" s="38"/>
      <c r="HS47" s="38"/>
      <c r="HT47" s="38"/>
      <c r="HU47" s="38"/>
      <c r="HV47" s="38"/>
      <c r="HW47" s="38"/>
      <c r="HX47" s="38"/>
      <c r="HY47" s="38"/>
      <c r="HZ47" s="38"/>
      <c r="IA47" s="38"/>
      <c r="IB47" s="38"/>
      <c r="IC47" s="38"/>
      <c r="ID47" s="38"/>
      <c r="IE47" s="38"/>
      <c r="IF47" s="38"/>
      <c r="IG47" s="38"/>
      <c r="IH47" s="38"/>
    </row>
    <row r="48" spans="1:242" ht="14.45" customHeight="1">
      <c r="A48" s="133">
        <v>44</v>
      </c>
      <c r="B48" s="134" t="s">
        <v>180</v>
      </c>
      <c r="C48" s="135">
        <v>7750</v>
      </c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38"/>
      <c r="BM48" s="38"/>
      <c r="BN48" s="38"/>
      <c r="BO48" s="38"/>
      <c r="BP48" s="38"/>
      <c r="BQ48" s="38"/>
      <c r="BR48" s="38"/>
      <c r="BS48" s="38"/>
      <c r="BT48" s="38"/>
      <c r="BU48" s="38"/>
      <c r="BV48" s="38"/>
      <c r="BW48" s="38"/>
      <c r="BX48" s="38"/>
      <c r="BY48" s="38"/>
      <c r="BZ48" s="38"/>
      <c r="CA48" s="38"/>
      <c r="CB48" s="38"/>
      <c r="CC48" s="38"/>
      <c r="CD48" s="38"/>
      <c r="CE48" s="38"/>
      <c r="CF48" s="38"/>
      <c r="CG48" s="38"/>
      <c r="CH48" s="38"/>
      <c r="CI48" s="38"/>
      <c r="CJ48" s="38"/>
      <c r="CK48" s="38"/>
      <c r="CL48" s="38"/>
      <c r="CM48" s="38"/>
      <c r="CN48" s="38"/>
      <c r="CO48" s="38"/>
      <c r="CP48" s="38"/>
      <c r="CQ48" s="38"/>
      <c r="CR48" s="38"/>
      <c r="CS48" s="38"/>
      <c r="CT48" s="38"/>
      <c r="CU48" s="38"/>
      <c r="CV48" s="38"/>
      <c r="CW48" s="38"/>
      <c r="CX48" s="38"/>
      <c r="CY48" s="38"/>
      <c r="CZ48" s="38"/>
      <c r="DA48" s="38"/>
      <c r="DB48" s="38"/>
      <c r="DC48" s="38"/>
      <c r="DD48" s="38"/>
      <c r="DE48" s="38"/>
      <c r="DF48" s="38"/>
      <c r="DG48" s="38"/>
      <c r="DH48" s="38"/>
      <c r="DI48" s="38"/>
      <c r="DJ48" s="38"/>
      <c r="DK48" s="38"/>
      <c r="DL48" s="38"/>
      <c r="DM48" s="38"/>
      <c r="DN48" s="38"/>
      <c r="DO48" s="38"/>
      <c r="DP48" s="38"/>
      <c r="DQ48" s="38"/>
      <c r="DR48" s="38"/>
      <c r="DS48" s="38"/>
      <c r="DT48" s="38"/>
      <c r="DU48" s="38"/>
      <c r="DV48" s="38"/>
      <c r="DW48" s="38"/>
      <c r="DX48" s="38"/>
      <c r="DY48" s="38"/>
      <c r="DZ48" s="38"/>
      <c r="EA48" s="38"/>
      <c r="EB48" s="38"/>
      <c r="EC48" s="38"/>
      <c r="ED48" s="38"/>
      <c r="EE48" s="38"/>
      <c r="EF48" s="38"/>
      <c r="EG48" s="38"/>
      <c r="EH48" s="38"/>
      <c r="EI48" s="38"/>
      <c r="EJ48" s="38"/>
      <c r="EK48" s="38"/>
      <c r="EL48" s="38"/>
      <c r="EM48" s="38"/>
      <c r="EN48" s="38"/>
      <c r="EO48" s="38"/>
      <c r="EP48" s="38"/>
      <c r="EQ48" s="38"/>
      <c r="ER48" s="38"/>
      <c r="ES48" s="38"/>
      <c r="ET48" s="38"/>
      <c r="EU48" s="38"/>
      <c r="EV48" s="38"/>
      <c r="EW48" s="38"/>
      <c r="EX48" s="38"/>
      <c r="EY48" s="38"/>
      <c r="EZ48" s="38"/>
      <c r="FA48" s="38"/>
      <c r="FB48" s="38"/>
      <c r="FC48" s="38"/>
      <c r="FD48" s="38"/>
      <c r="FE48" s="38"/>
      <c r="FF48" s="38"/>
      <c r="FG48" s="38"/>
      <c r="FH48" s="38"/>
      <c r="FI48" s="38"/>
      <c r="FJ48" s="38"/>
      <c r="FK48" s="38"/>
      <c r="FL48" s="38"/>
      <c r="FM48" s="38"/>
      <c r="FN48" s="38"/>
      <c r="FO48" s="38"/>
      <c r="FP48" s="38"/>
      <c r="FQ48" s="38"/>
      <c r="FR48" s="38"/>
      <c r="FS48" s="38"/>
      <c r="FT48" s="38"/>
      <c r="FU48" s="38"/>
      <c r="FV48" s="38"/>
      <c r="FW48" s="38"/>
      <c r="FX48" s="38"/>
      <c r="FY48" s="38"/>
      <c r="FZ48" s="38"/>
      <c r="GA48" s="38"/>
      <c r="GB48" s="38"/>
      <c r="GC48" s="38"/>
      <c r="GD48" s="38"/>
      <c r="GE48" s="38"/>
      <c r="GF48" s="38"/>
      <c r="GG48" s="38"/>
      <c r="GH48" s="38"/>
      <c r="GI48" s="38"/>
      <c r="GJ48" s="38"/>
      <c r="GK48" s="38"/>
      <c r="GL48" s="38"/>
      <c r="GM48" s="38"/>
      <c r="GN48" s="38"/>
      <c r="GO48" s="38"/>
      <c r="GP48" s="38"/>
      <c r="GQ48" s="38"/>
      <c r="GR48" s="38"/>
      <c r="GS48" s="38"/>
      <c r="GT48" s="38"/>
      <c r="GU48" s="38"/>
      <c r="GV48" s="38"/>
      <c r="GW48" s="38"/>
      <c r="GX48" s="38"/>
      <c r="GY48" s="38"/>
      <c r="GZ48" s="38"/>
      <c r="HA48" s="38"/>
      <c r="HB48" s="38"/>
      <c r="HC48" s="38"/>
      <c r="HD48" s="38"/>
      <c r="HE48" s="38"/>
      <c r="HF48" s="38"/>
      <c r="HG48" s="38"/>
      <c r="HH48" s="38"/>
      <c r="HI48" s="38"/>
      <c r="HJ48" s="38"/>
      <c r="HK48" s="38"/>
      <c r="HL48" s="38"/>
      <c r="HM48" s="38"/>
      <c r="HN48" s="38"/>
      <c r="HO48" s="38"/>
      <c r="HP48" s="38"/>
      <c r="HQ48" s="38"/>
      <c r="HR48" s="38"/>
      <c r="HS48" s="38"/>
      <c r="HT48" s="38"/>
      <c r="HU48" s="38"/>
      <c r="HV48" s="38"/>
      <c r="HW48" s="38"/>
      <c r="HX48" s="38"/>
      <c r="HY48" s="38"/>
      <c r="HZ48" s="38"/>
      <c r="IA48" s="38"/>
      <c r="IB48" s="38"/>
      <c r="IC48" s="38"/>
      <c r="ID48" s="38"/>
      <c r="IE48" s="38"/>
      <c r="IF48" s="38"/>
      <c r="IG48" s="38"/>
      <c r="IH48" s="38"/>
    </row>
    <row r="49" spans="1:242" ht="14.45" customHeight="1">
      <c r="A49" s="133">
        <v>45</v>
      </c>
      <c r="B49" s="134" t="s">
        <v>280</v>
      </c>
      <c r="C49" s="135">
        <v>7700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  <c r="BF49" s="38"/>
      <c r="BG49" s="38"/>
      <c r="BH49" s="38"/>
      <c r="BI49" s="38"/>
      <c r="BJ49" s="38"/>
      <c r="BK49" s="38"/>
      <c r="BL49" s="38"/>
      <c r="BM49" s="38"/>
      <c r="BN49" s="38"/>
      <c r="BO49" s="38"/>
      <c r="BP49" s="38"/>
      <c r="BQ49" s="38"/>
      <c r="BR49" s="38"/>
      <c r="BS49" s="38"/>
      <c r="BT49" s="38"/>
      <c r="BU49" s="38"/>
      <c r="BV49" s="38"/>
      <c r="BW49" s="38"/>
      <c r="BX49" s="38"/>
      <c r="BY49" s="38"/>
      <c r="BZ49" s="38"/>
      <c r="CA49" s="38"/>
      <c r="CB49" s="38"/>
      <c r="CC49" s="38"/>
      <c r="CD49" s="38"/>
      <c r="CE49" s="38"/>
      <c r="CF49" s="38"/>
      <c r="CG49" s="38"/>
      <c r="CH49" s="38"/>
      <c r="CI49" s="38"/>
      <c r="CJ49" s="38"/>
      <c r="CK49" s="38"/>
      <c r="CL49" s="38"/>
      <c r="CM49" s="38"/>
      <c r="CN49" s="38"/>
      <c r="CO49" s="38"/>
      <c r="CP49" s="38"/>
      <c r="CQ49" s="38"/>
      <c r="CR49" s="38"/>
      <c r="CS49" s="38"/>
      <c r="CT49" s="38"/>
      <c r="CU49" s="38"/>
      <c r="CV49" s="38"/>
      <c r="CW49" s="38"/>
      <c r="CX49" s="38"/>
      <c r="CY49" s="38"/>
      <c r="CZ49" s="38"/>
      <c r="DA49" s="38"/>
      <c r="DB49" s="38"/>
      <c r="DC49" s="38"/>
      <c r="DD49" s="38"/>
      <c r="DE49" s="38"/>
      <c r="DF49" s="38"/>
      <c r="DG49" s="38"/>
      <c r="DH49" s="38"/>
      <c r="DI49" s="38"/>
      <c r="DJ49" s="38"/>
      <c r="DK49" s="38"/>
      <c r="DL49" s="38"/>
      <c r="DM49" s="38"/>
      <c r="DN49" s="38"/>
      <c r="DO49" s="38"/>
      <c r="DP49" s="38"/>
      <c r="DQ49" s="38"/>
      <c r="DR49" s="38"/>
      <c r="DS49" s="38"/>
      <c r="DT49" s="38"/>
      <c r="DU49" s="38"/>
      <c r="DV49" s="38"/>
      <c r="DW49" s="38"/>
      <c r="DX49" s="38"/>
      <c r="DY49" s="38"/>
      <c r="DZ49" s="38"/>
      <c r="EA49" s="38"/>
      <c r="EB49" s="38"/>
      <c r="EC49" s="38"/>
      <c r="ED49" s="38"/>
      <c r="EE49" s="38"/>
      <c r="EF49" s="38"/>
      <c r="EG49" s="38"/>
      <c r="EH49" s="38"/>
      <c r="EI49" s="38"/>
      <c r="EJ49" s="38"/>
      <c r="EK49" s="38"/>
      <c r="EL49" s="38"/>
      <c r="EM49" s="38"/>
      <c r="EN49" s="38"/>
      <c r="EO49" s="38"/>
      <c r="EP49" s="38"/>
      <c r="EQ49" s="38"/>
      <c r="ER49" s="38"/>
      <c r="ES49" s="38"/>
      <c r="ET49" s="38"/>
      <c r="EU49" s="38"/>
      <c r="EV49" s="38"/>
      <c r="EW49" s="38"/>
      <c r="EX49" s="38"/>
      <c r="EY49" s="38"/>
      <c r="EZ49" s="38"/>
      <c r="FA49" s="38"/>
      <c r="FB49" s="38"/>
      <c r="FC49" s="38"/>
      <c r="FD49" s="38"/>
      <c r="FE49" s="38"/>
      <c r="FF49" s="38"/>
      <c r="FG49" s="38"/>
      <c r="FH49" s="38"/>
      <c r="FI49" s="38"/>
      <c r="FJ49" s="38"/>
      <c r="FK49" s="38"/>
      <c r="FL49" s="38"/>
      <c r="FM49" s="38"/>
      <c r="FN49" s="38"/>
      <c r="FO49" s="38"/>
      <c r="FP49" s="38"/>
      <c r="FQ49" s="38"/>
      <c r="FR49" s="38"/>
      <c r="FS49" s="38"/>
      <c r="FT49" s="38"/>
      <c r="FU49" s="38"/>
      <c r="FV49" s="38"/>
      <c r="FW49" s="38"/>
      <c r="FX49" s="38"/>
      <c r="FY49" s="38"/>
      <c r="FZ49" s="38"/>
      <c r="GA49" s="38"/>
      <c r="GB49" s="38"/>
      <c r="GC49" s="38"/>
      <c r="GD49" s="38"/>
      <c r="GE49" s="38"/>
      <c r="GF49" s="38"/>
      <c r="GG49" s="38"/>
      <c r="GH49" s="38"/>
      <c r="GI49" s="38"/>
      <c r="GJ49" s="38"/>
      <c r="GK49" s="38"/>
      <c r="GL49" s="38"/>
      <c r="GM49" s="38"/>
      <c r="GN49" s="38"/>
      <c r="GO49" s="38"/>
      <c r="GP49" s="38"/>
      <c r="GQ49" s="38"/>
      <c r="GR49" s="38"/>
      <c r="GS49" s="38"/>
      <c r="GT49" s="38"/>
      <c r="GU49" s="38"/>
      <c r="GV49" s="38"/>
      <c r="GW49" s="38"/>
      <c r="GX49" s="38"/>
      <c r="GY49" s="38"/>
      <c r="GZ49" s="38"/>
      <c r="HA49" s="38"/>
      <c r="HB49" s="38"/>
      <c r="HC49" s="38"/>
      <c r="HD49" s="38"/>
      <c r="HE49" s="38"/>
      <c r="HF49" s="38"/>
      <c r="HG49" s="38"/>
      <c r="HH49" s="38"/>
      <c r="HI49" s="38"/>
      <c r="HJ49" s="38"/>
      <c r="HK49" s="38"/>
      <c r="HL49" s="38"/>
      <c r="HM49" s="38"/>
      <c r="HN49" s="38"/>
      <c r="HO49" s="38"/>
      <c r="HP49" s="38"/>
      <c r="HQ49" s="38"/>
      <c r="HR49" s="38"/>
      <c r="HS49" s="38"/>
      <c r="HT49" s="38"/>
      <c r="HU49" s="38"/>
      <c r="HV49" s="38"/>
      <c r="HW49" s="38"/>
      <c r="HX49" s="38"/>
      <c r="HY49" s="38"/>
      <c r="HZ49" s="38"/>
      <c r="IA49" s="38"/>
      <c r="IB49" s="38"/>
      <c r="IC49" s="38"/>
      <c r="ID49" s="38"/>
      <c r="IE49" s="38"/>
      <c r="IF49" s="38"/>
      <c r="IG49" s="38"/>
      <c r="IH49" s="38"/>
    </row>
    <row r="50" spans="1:242" ht="14.45" customHeight="1">
      <c r="A50" s="133">
        <v>46</v>
      </c>
      <c r="B50" s="134" t="s">
        <v>281</v>
      </c>
      <c r="C50" s="135">
        <v>7690.38</v>
      </c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38"/>
      <c r="BI50" s="38"/>
      <c r="BJ50" s="38"/>
      <c r="BK50" s="38"/>
      <c r="BL50" s="38"/>
      <c r="BM50" s="38"/>
      <c r="BN50" s="38"/>
      <c r="BO50" s="38"/>
      <c r="BP50" s="38"/>
      <c r="BQ50" s="38"/>
      <c r="BR50" s="38"/>
      <c r="BS50" s="38"/>
      <c r="BT50" s="38"/>
      <c r="BU50" s="38"/>
      <c r="BV50" s="38"/>
      <c r="BW50" s="38"/>
      <c r="BX50" s="38"/>
      <c r="BY50" s="38"/>
      <c r="BZ50" s="38"/>
      <c r="CA50" s="38"/>
      <c r="CB50" s="38"/>
      <c r="CC50" s="38"/>
      <c r="CD50" s="38"/>
      <c r="CE50" s="38"/>
      <c r="CF50" s="38"/>
      <c r="CG50" s="38"/>
      <c r="CH50" s="38"/>
      <c r="CI50" s="38"/>
      <c r="CJ50" s="38"/>
      <c r="CK50" s="38"/>
      <c r="CL50" s="38"/>
      <c r="CM50" s="38"/>
      <c r="CN50" s="38"/>
      <c r="CO50" s="38"/>
      <c r="CP50" s="38"/>
      <c r="CQ50" s="38"/>
      <c r="CR50" s="38"/>
      <c r="CS50" s="38"/>
      <c r="CT50" s="38"/>
      <c r="CU50" s="38"/>
      <c r="CV50" s="38"/>
      <c r="CW50" s="38"/>
      <c r="CX50" s="38"/>
      <c r="CY50" s="38"/>
      <c r="CZ50" s="38"/>
      <c r="DA50" s="38"/>
      <c r="DB50" s="38"/>
      <c r="DC50" s="38"/>
      <c r="DD50" s="38"/>
      <c r="DE50" s="38"/>
      <c r="DF50" s="38"/>
      <c r="DG50" s="38"/>
      <c r="DH50" s="38"/>
      <c r="DI50" s="38"/>
      <c r="DJ50" s="38"/>
      <c r="DK50" s="38"/>
      <c r="DL50" s="38"/>
      <c r="DM50" s="38"/>
      <c r="DN50" s="38"/>
      <c r="DO50" s="38"/>
      <c r="DP50" s="38"/>
      <c r="DQ50" s="38"/>
      <c r="DR50" s="38"/>
      <c r="DS50" s="38"/>
      <c r="DT50" s="38"/>
      <c r="DU50" s="38"/>
      <c r="DV50" s="38"/>
      <c r="DW50" s="38"/>
      <c r="DX50" s="38"/>
      <c r="DY50" s="38"/>
      <c r="DZ50" s="38"/>
      <c r="EA50" s="38"/>
      <c r="EB50" s="38"/>
      <c r="EC50" s="38"/>
      <c r="ED50" s="38"/>
      <c r="EE50" s="38"/>
      <c r="EF50" s="38"/>
      <c r="EG50" s="38"/>
      <c r="EH50" s="38"/>
      <c r="EI50" s="38"/>
      <c r="EJ50" s="38"/>
      <c r="EK50" s="38"/>
      <c r="EL50" s="38"/>
      <c r="EM50" s="38"/>
      <c r="EN50" s="38"/>
      <c r="EO50" s="38"/>
      <c r="EP50" s="38"/>
      <c r="EQ50" s="38"/>
      <c r="ER50" s="38"/>
      <c r="ES50" s="38"/>
      <c r="ET50" s="38"/>
      <c r="EU50" s="38"/>
      <c r="EV50" s="38"/>
      <c r="EW50" s="38"/>
      <c r="EX50" s="38"/>
      <c r="EY50" s="38"/>
      <c r="EZ50" s="38"/>
      <c r="FA50" s="38"/>
      <c r="FB50" s="38"/>
      <c r="FC50" s="38"/>
      <c r="FD50" s="38"/>
      <c r="FE50" s="38"/>
      <c r="FF50" s="38"/>
      <c r="FG50" s="38"/>
      <c r="FH50" s="38"/>
      <c r="FI50" s="38"/>
      <c r="FJ50" s="38"/>
      <c r="FK50" s="38"/>
      <c r="FL50" s="38"/>
      <c r="FM50" s="38"/>
      <c r="FN50" s="38"/>
      <c r="FO50" s="38"/>
      <c r="FP50" s="38"/>
      <c r="FQ50" s="38"/>
      <c r="FR50" s="38"/>
      <c r="FS50" s="38"/>
      <c r="FT50" s="38"/>
      <c r="FU50" s="38"/>
      <c r="FV50" s="38"/>
      <c r="FW50" s="38"/>
      <c r="FX50" s="38"/>
      <c r="FY50" s="38"/>
      <c r="FZ50" s="38"/>
      <c r="GA50" s="38"/>
      <c r="GB50" s="38"/>
      <c r="GC50" s="38"/>
      <c r="GD50" s="38"/>
      <c r="GE50" s="38"/>
      <c r="GF50" s="38"/>
      <c r="GG50" s="38"/>
      <c r="GH50" s="38"/>
      <c r="GI50" s="38"/>
      <c r="GJ50" s="38"/>
      <c r="GK50" s="38"/>
      <c r="GL50" s="38"/>
      <c r="GM50" s="38"/>
      <c r="GN50" s="38"/>
      <c r="GO50" s="38"/>
      <c r="GP50" s="38"/>
      <c r="GQ50" s="38"/>
      <c r="GR50" s="38"/>
      <c r="GS50" s="38"/>
      <c r="GT50" s="38"/>
      <c r="GU50" s="38"/>
      <c r="GV50" s="38"/>
      <c r="GW50" s="38"/>
      <c r="GX50" s="38"/>
      <c r="GY50" s="38"/>
      <c r="GZ50" s="38"/>
      <c r="HA50" s="38"/>
      <c r="HB50" s="38"/>
      <c r="HC50" s="38"/>
      <c r="HD50" s="38"/>
      <c r="HE50" s="38"/>
      <c r="HF50" s="38"/>
      <c r="HG50" s="38"/>
      <c r="HH50" s="38"/>
      <c r="HI50" s="38"/>
      <c r="HJ50" s="38"/>
      <c r="HK50" s="38"/>
      <c r="HL50" s="38"/>
      <c r="HM50" s="38"/>
      <c r="HN50" s="38"/>
      <c r="HO50" s="38"/>
      <c r="HP50" s="38"/>
      <c r="HQ50" s="38"/>
      <c r="HR50" s="38"/>
      <c r="HS50" s="38"/>
      <c r="HT50" s="38"/>
      <c r="HU50" s="38"/>
      <c r="HV50" s="38"/>
      <c r="HW50" s="38"/>
      <c r="HX50" s="38"/>
      <c r="HY50" s="38"/>
      <c r="HZ50" s="38"/>
      <c r="IA50" s="38"/>
      <c r="IB50" s="38"/>
      <c r="IC50" s="38"/>
      <c r="ID50" s="38"/>
      <c r="IE50" s="38"/>
      <c r="IF50" s="38"/>
      <c r="IG50" s="38"/>
      <c r="IH50" s="38"/>
    </row>
    <row r="51" spans="1:242" ht="14.45" customHeight="1">
      <c r="A51" s="133">
        <v>47</v>
      </c>
      <c r="B51" s="134" t="s">
        <v>282</v>
      </c>
      <c r="C51" s="135">
        <v>7592.59</v>
      </c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8"/>
      <c r="BL51" s="38"/>
      <c r="BM51" s="38"/>
      <c r="BN51" s="38"/>
      <c r="BO51" s="38"/>
      <c r="BP51" s="38"/>
      <c r="BQ51" s="38"/>
      <c r="BR51" s="38"/>
      <c r="BS51" s="38"/>
      <c r="BT51" s="38"/>
      <c r="BU51" s="38"/>
      <c r="BV51" s="38"/>
      <c r="BW51" s="38"/>
      <c r="BX51" s="38"/>
      <c r="BY51" s="38"/>
      <c r="BZ51" s="38"/>
      <c r="CA51" s="38"/>
      <c r="CB51" s="38"/>
      <c r="CC51" s="38"/>
      <c r="CD51" s="38"/>
      <c r="CE51" s="38"/>
      <c r="CF51" s="38"/>
      <c r="CG51" s="38"/>
      <c r="CH51" s="38"/>
      <c r="CI51" s="38"/>
      <c r="CJ51" s="38"/>
      <c r="CK51" s="38"/>
      <c r="CL51" s="38"/>
      <c r="CM51" s="38"/>
      <c r="CN51" s="38"/>
      <c r="CO51" s="38"/>
      <c r="CP51" s="38"/>
      <c r="CQ51" s="38"/>
      <c r="CR51" s="38"/>
      <c r="CS51" s="38"/>
      <c r="CT51" s="38"/>
      <c r="CU51" s="38"/>
      <c r="CV51" s="38"/>
      <c r="CW51" s="38"/>
      <c r="CX51" s="38"/>
      <c r="CY51" s="38"/>
      <c r="CZ51" s="38"/>
      <c r="DA51" s="38"/>
      <c r="DB51" s="38"/>
      <c r="DC51" s="38"/>
      <c r="DD51" s="38"/>
      <c r="DE51" s="38"/>
      <c r="DF51" s="38"/>
      <c r="DG51" s="38"/>
      <c r="DH51" s="38"/>
      <c r="DI51" s="38"/>
      <c r="DJ51" s="38"/>
      <c r="DK51" s="38"/>
      <c r="DL51" s="38"/>
      <c r="DM51" s="38"/>
      <c r="DN51" s="38"/>
      <c r="DO51" s="38"/>
      <c r="DP51" s="38"/>
      <c r="DQ51" s="38"/>
      <c r="DR51" s="38"/>
      <c r="DS51" s="38"/>
      <c r="DT51" s="38"/>
      <c r="DU51" s="38"/>
      <c r="DV51" s="38"/>
      <c r="DW51" s="38"/>
      <c r="DX51" s="38"/>
      <c r="DY51" s="38"/>
      <c r="DZ51" s="38"/>
      <c r="EA51" s="38"/>
      <c r="EB51" s="38"/>
      <c r="EC51" s="38"/>
      <c r="ED51" s="38"/>
      <c r="EE51" s="38"/>
      <c r="EF51" s="38"/>
      <c r="EG51" s="38"/>
      <c r="EH51" s="38"/>
      <c r="EI51" s="38"/>
      <c r="EJ51" s="38"/>
      <c r="EK51" s="38"/>
      <c r="EL51" s="38"/>
      <c r="EM51" s="38"/>
      <c r="EN51" s="38"/>
      <c r="EO51" s="38"/>
      <c r="EP51" s="38"/>
      <c r="EQ51" s="38"/>
      <c r="ER51" s="38"/>
      <c r="ES51" s="38"/>
      <c r="ET51" s="38"/>
      <c r="EU51" s="38"/>
      <c r="EV51" s="38"/>
      <c r="EW51" s="38"/>
      <c r="EX51" s="38"/>
      <c r="EY51" s="38"/>
      <c r="EZ51" s="38"/>
      <c r="FA51" s="38"/>
      <c r="FB51" s="38"/>
      <c r="FC51" s="38"/>
      <c r="FD51" s="38"/>
      <c r="FE51" s="38"/>
      <c r="FF51" s="38"/>
      <c r="FG51" s="38"/>
      <c r="FH51" s="38"/>
      <c r="FI51" s="38"/>
      <c r="FJ51" s="38"/>
      <c r="FK51" s="38"/>
      <c r="FL51" s="38"/>
      <c r="FM51" s="38"/>
      <c r="FN51" s="38"/>
      <c r="FO51" s="38"/>
      <c r="FP51" s="38"/>
      <c r="FQ51" s="38"/>
      <c r="FR51" s="38"/>
      <c r="FS51" s="38"/>
      <c r="FT51" s="38"/>
      <c r="FU51" s="38"/>
      <c r="FV51" s="38"/>
      <c r="FW51" s="38"/>
      <c r="FX51" s="38"/>
      <c r="FY51" s="38"/>
      <c r="FZ51" s="38"/>
      <c r="GA51" s="38"/>
      <c r="GB51" s="38"/>
      <c r="GC51" s="38"/>
      <c r="GD51" s="38"/>
      <c r="GE51" s="38"/>
      <c r="GF51" s="38"/>
      <c r="GG51" s="38"/>
      <c r="GH51" s="38"/>
      <c r="GI51" s="38"/>
      <c r="GJ51" s="38"/>
      <c r="GK51" s="38"/>
      <c r="GL51" s="38"/>
      <c r="GM51" s="38"/>
      <c r="GN51" s="38"/>
      <c r="GO51" s="38"/>
      <c r="GP51" s="38"/>
      <c r="GQ51" s="38"/>
      <c r="GR51" s="38"/>
      <c r="GS51" s="38"/>
      <c r="GT51" s="38"/>
      <c r="GU51" s="38"/>
      <c r="GV51" s="38"/>
      <c r="GW51" s="38"/>
      <c r="GX51" s="38"/>
      <c r="GY51" s="38"/>
      <c r="GZ51" s="38"/>
      <c r="HA51" s="38"/>
      <c r="HB51" s="38"/>
      <c r="HC51" s="38"/>
      <c r="HD51" s="38"/>
      <c r="HE51" s="38"/>
      <c r="HF51" s="38"/>
      <c r="HG51" s="38"/>
      <c r="HH51" s="38"/>
      <c r="HI51" s="38"/>
      <c r="HJ51" s="38"/>
      <c r="HK51" s="38"/>
      <c r="HL51" s="38"/>
      <c r="HM51" s="38"/>
      <c r="HN51" s="38"/>
      <c r="HO51" s="38"/>
      <c r="HP51" s="38"/>
      <c r="HQ51" s="38"/>
      <c r="HR51" s="38"/>
      <c r="HS51" s="38"/>
      <c r="HT51" s="38"/>
      <c r="HU51" s="38"/>
      <c r="HV51" s="38"/>
      <c r="HW51" s="38"/>
      <c r="HX51" s="38"/>
      <c r="HY51" s="38"/>
      <c r="HZ51" s="38"/>
      <c r="IA51" s="38"/>
      <c r="IB51" s="38"/>
      <c r="IC51" s="38"/>
      <c r="ID51" s="38"/>
      <c r="IE51" s="38"/>
      <c r="IF51" s="38"/>
      <c r="IG51" s="38"/>
      <c r="IH51" s="38"/>
    </row>
    <row r="52" spans="1:242" ht="14.45" customHeight="1">
      <c r="A52" s="133">
        <v>48</v>
      </c>
      <c r="B52" s="134" t="s">
        <v>231</v>
      </c>
      <c r="C52" s="135">
        <v>7571.43</v>
      </c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8"/>
      <c r="BL52" s="38"/>
      <c r="BM52" s="38"/>
      <c r="BN52" s="38"/>
      <c r="BO52" s="38"/>
      <c r="BP52" s="38"/>
      <c r="BQ52" s="38"/>
      <c r="BR52" s="38"/>
      <c r="BS52" s="38"/>
      <c r="BT52" s="38"/>
      <c r="BU52" s="38"/>
      <c r="BV52" s="38"/>
      <c r="BW52" s="38"/>
      <c r="BX52" s="38"/>
      <c r="BY52" s="38"/>
      <c r="BZ52" s="38"/>
      <c r="CA52" s="38"/>
      <c r="CB52" s="38"/>
      <c r="CC52" s="38"/>
      <c r="CD52" s="38"/>
      <c r="CE52" s="38"/>
      <c r="CF52" s="38"/>
      <c r="CG52" s="38"/>
      <c r="CH52" s="38"/>
      <c r="CI52" s="38"/>
      <c r="CJ52" s="38"/>
      <c r="CK52" s="38"/>
      <c r="CL52" s="38"/>
      <c r="CM52" s="38"/>
      <c r="CN52" s="38"/>
      <c r="CO52" s="38"/>
      <c r="CP52" s="38"/>
      <c r="CQ52" s="38"/>
      <c r="CR52" s="38"/>
      <c r="CS52" s="38"/>
      <c r="CT52" s="38"/>
      <c r="CU52" s="38"/>
      <c r="CV52" s="38"/>
      <c r="CW52" s="38"/>
      <c r="CX52" s="38"/>
      <c r="CY52" s="38"/>
      <c r="CZ52" s="38"/>
      <c r="DA52" s="38"/>
      <c r="DB52" s="38"/>
      <c r="DC52" s="38"/>
      <c r="DD52" s="38"/>
      <c r="DE52" s="38"/>
      <c r="DF52" s="38"/>
      <c r="DG52" s="38"/>
      <c r="DH52" s="38"/>
      <c r="DI52" s="38"/>
      <c r="DJ52" s="38"/>
      <c r="DK52" s="38"/>
      <c r="DL52" s="38"/>
      <c r="DM52" s="38"/>
      <c r="DN52" s="38"/>
      <c r="DO52" s="38"/>
      <c r="DP52" s="38"/>
      <c r="DQ52" s="38"/>
      <c r="DR52" s="38"/>
      <c r="DS52" s="38"/>
      <c r="DT52" s="38"/>
      <c r="DU52" s="38"/>
      <c r="DV52" s="38"/>
      <c r="DW52" s="38"/>
      <c r="DX52" s="38"/>
      <c r="DY52" s="38"/>
      <c r="DZ52" s="38"/>
      <c r="EA52" s="38"/>
      <c r="EB52" s="38"/>
      <c r="EC52" s="38"/>
      <c r="ED52" s="38"/>
      <c r="EE52" s="38"/>
      <c r="EF52" s="38"/>
      <c r="EG52" s="38"/>
      <c r="EH52" s="38"/>
      <c r="EI52" s="38"/>
      <c r="EJ52" s="38"/>
      <c r="EK52" s="38"/>
      <c r="EL52" s="38"/>
      <c r="EM52" s="38"/>
      <c r="EN52" s="38"/>
      <c r="EO52" s="38"/>
      <c r="EP52" s="38"/>
      <c r="EQ52" s="38"/>
      <c r="ER52" s="38"/>
      <c r="ES52" s="38"/>
      <c r="ET52" s="38"/>
      <c r="EU52" s="38"/>
      <c r="EV52" s="38"/>
      <c r="EW52" s="38"/>
      <c r="EX52" s="38"/>
      <c r="EY52" s="38"/>
      <c r="EZ52" s="38"/>
      <c r="FA52" s="38"/>
      <c r="FB52" s="38"/>
      <c r="FC52" s="38"/>
      <c r="FD52" s="38"/>
      <c r="FE52" s="38"/>
      <c r="FF52" s="38"/>
      <c r="FG52" s="38"/>
      <c r="FH52" s="38"/>
      <c r="FI52" s="38"/>
      <c r="FJ52" s="38"/>
      <c r="FK52" s="38"/>
      <c r="FL52" s="38"/>
      <c r="FM52" s="38"/>
      <c r="FN52" s="38"/>
      <c r="FO52" s="38"/>
      <c r="FP52" s="38"/>
      <c r="FQ52" s="38"/>
      <c r="FR52" s="38"/>
      <c r="FS52" s="38"/>
      <c r="FT52" s="38"/>
      <c r="FU52" s="38"/>
      <c r="FV52" s="38"/>
      <c r="FW52" s="38"/>
      <c r="FX52" s="38"/>
      <c r="FY52" s="38"/>
      <c r="FZ52" s="38"/>
      <c r="GA52" s="38"/>
      <c r="GB52" s="38"/>
      <c r="GC52" s="38"/>
      <c r="GD52" s="38"/>
      <c r="GE52" s="38"/>
      <c r="GF52" s="38"/>
      <c r="GG52" s="38"/>
      <c r="GH52" s="38"/>
      <c r="GI52" s="38"/>
      <c r="GJ52" s="38"/>
      <c r="GK52" s="38"/>
      <c r="GL52" s="38"/>
      <c r="GM52" s="38"/>
      <c r="GN52" s="38"/>
      <c r="GO52" s="38"/>
      <c r="GP52" s="38"/>
      <c r="GQ52" s="38"/>
      <c r="GR52" s="38"/>
      <c r="GS52" s="38"/>
      <c r="GT52" s="38"/>
      <c r="GU52" s="38"/>
      <c r="GV52" s="38"/>
      <c r="GW52" s="38"/>
      <c r="GX52" s="38"/>
      <c r="GY52" s="38"/>
      <c r="GZ52" s="38"/>
      <c r="HA52" s="38"/>
      <c r="HB52" s="38"/>
      <c r="HC52" s="38"/>
      <c r="HD52" s="38"/>
      <c r="HE52" s="38"/>
      <c r="HF52" s="38"/>
      <c r="HG52" s="38"/>
      <c r="HH52" s="38"/>
      <c r="HI52" s="38"/>
      <c r="HJ52" s="38"/>
      <c r="HK52" s="38"/>
      <c r="HL52" s="38"/>
      <c r="HM52" s="38"/>
      <c r="HN52" s="38"/>
      <c r="HO52" s="38"/>
      <c r="HP52" s="38"/>
      <c r="HQ52" s="38"/>
      <c r="HR52" s="38"/>
      <c r="HS52" s="38"/>
      <c r="HT52" s="38"/>
      <c r="HU52" s="38"/>
      <c r="HV52" s="38"/>
      <c r="HW52" s="38"/>
      <c r="HX52" s="38"/>
      <c r="HY52" s="38"/>
      <c r="HZ52" s="38"/>
      <c r="IA52" s="38"/>
      <c r="IB52" s="38"/>
      <c r="IC52" s="38"/>
      <c r="ID52" s="38"/>
      <c r="IE52" s="38"/>
      <c r="IF52" s="38"/>
      <c r="IG52" s="38"/>
      <c r="IH52" s="38"/>
    </row>
    <row r="53" spans="1:242" ht="14.45" customHeight="1">
      <c r="A53" s="133">
        <v>49</v>
      </c>
      <c r="B53" s="134" t="s">
        <v>235</v>
      </c>
      <c r="C53" s="135">
        <v>7500</v>
      </c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  <c r="BM53" s="38"/>
      <c r="BN53" s="38"/>
      <c r="BO53" s="38"/>
      <c r="BP53" s="38"/>
      <c r="BQ53" s="38"/>
      <c r="BR53" s="38"/>
      <c r="BS53" s="38"/>
      <c r="BT53" s="38"/>
      <c r="BU53" s="38"/>
      <c r="BV53" s="38"/>
      <c r="BW53" s="38"/>
      <c r="BX53" s="38"/>
      <c r="BY53" s="38"/>
      <c r="BZ53" s="38"/>
      <c r="CA53" s="38"/>
      <c r="CB53" s="38"/>
      <c r="CC53" s="38"/>
      <c r="CD53" s="38"/>
      <c r="CE53" s="38"/>
      <c r="CF53" s="38"/>
      <c r="CG53" s="38"/>
      <c r="CH53" s="38"/>
      <c r="CI53" s="38"/>
      <c r="CJ53" s="38"/>
      <c r="CK53" s="38"/>
      <c r="CL53" s="38"/>
      <c r="CM53" s="38"/>
      <c r="CN53" s="38"/>
      <c r="CO53" s="38"/>
      <c r="CP53" s="38"/>
      <c r="CQ53" s="38"/>
      <c r="CR53" s="38"/>
      <c r="CS53" s="38"/>
      <c r="CT53" s="38"/>
      <c r="CU53" s="38"/>
      <c r="CV53" s="38"/>
      <c r="CW53" s="38"/>
      <c r="CX53" s="38"/>
      <c r="CY53" s="38"/>
      <c r="CZ53" s="38"/>
      <c r="DA53" s="38"/>
      <c r="DB53" s="38"/>
      <c r="DC53" s="38"/>
      <c r="DD53" s="38"/>
      <c r="DE53" s="38"/>
      <c r="DF53" s="38"/>
      <c r="DG53" s="38"/>
      <c r="DH53" s="38"/>
      <c r="DI53" s="38"/>
      <c r="DJ53" s="38"/>
      <c r="DK53" s="38"/>
      <c r="DL53" s="38"/>
      <c r="DM53" s="38"/>
      <c r="DN53" s="38"/>
      <c r="DO53" s="38"/>
      <c r="DP53" s="38"/>
      <c r="DQ53" s="38"/>
      <c r="DR53" s="38"/>
      <c r="DS53" s="38"/>
      <c r="DT53" s="38"/>
      <c r="DU53" s="38"/>
      <c r="DV53" s="38"/>
      <c r="DW53" s="38"/>
      <c r="DX53" s="38"/>
      <c r="DY53" s="38"/>
      <c r="DZ53" s="38"/>
      <c r="EA53" s="38"/>
      <c r="EB53" s="38"/>
      <c r="EC53" s="38"/>
      <c r="ED53" s="38"/>
      <c r="EE53" s="38"/>
      <c r="EF53" s="38"/>
      <c r="EG53" s="38"/>
      <c r="EH53" s="38"/>
      <c r="EI53" s="38"/>
      <c r="EJ53" s="38"/>
      <c r="EK53" s="38"/>
      <c r="EL53" s="38"/>
      <c r="EM53" s="38"/>
      <c r="EN53" s="38"/>
      <c r="EO53" s="38"/>
      <c r="EP53" s="38"/>
      <c r="EQ53" s="38"/>
      <c r="ER53" s="38"/>
      <c r="ES53" s="38"/>
      <c r="ET53" s="38"/>
      <c r="EU53" s="38"/>
      <c r="EV53" s="38"/>
      <c r="EW53" s="38"/>
      <c r="EX53" s="38"/>
      <c r="EY53" s="38"/>
      <c r="EZ53" s="38"/>
      <c r="FA53" s="38"/>
      <c r="FB53" s="38"/>
      <c r="FC53" s="38"/>
      <c r="FD53" s="38"/>
      <c r="FE53" s="38"/>
      <c r="FF53" s="38"/>
      <c r="FG53" s="38"/>
      <c r="FH53" s="38"/>
      <c r="FI53" s="38"/>
      <c r="FJ53" s="38"/>
      <c r="FK53" s="38"/>
      <c r="FL53" s="38"/>
      <c r="FM53" s="38"/>
      <c r="FN53" s="38"/>
      <c r="FO53" s="38"/>
      <c r="FP53" s="38"/>
      <c r="FQ53" s="38"/>
      <c r="FR53" s="38"/>
      <c r="FS53" s="38"/>
      <c r="FT53" s="38"/>
      <c r="FU53" s="38"/>
      <c r="FV53" s="38"/>
      <c r="FW53" s="38"/>
      <c r="FX53" s="38"/>
      <c r="FY53" s="38"/>
      <c r="FZ53" s="38"/>
      <c r="GA53" s="38"/>
      <c r="GB53" s="38"/>
      <c r="GC53" s="38"/>
      <c r="GD53" s="38"/>
      <c r="GE53" s="38"/>
      <c r="GF53" s="38"/>
      <c r="GG53" s="38"/>
      <c r="GH53" s="38"/>
      <c r="GI53" s="38"/>
      <c r="GJ53" s="38"/>
      <c r="GK53" s="38"/>
      <c r="GL53" s="38"/>
      <c r="GM53" s="38"/>
      <c r="GN53" s="38"/>
      <c r="GO53" s="38"/>
      <c r="GP53" s="38"/>
      <c r="GQ53" s="38"/>
      <c r="GR53" s="38"/>
      <c r="GS53" s="38"/>
      <c r="GT53" s="38"/>
      <c r="GU53" s="38"/>
      <c r="GV53" s="38"/>
      <c r="GW53" s="38"/>
      <c r="GX53" s="38"/>
      <c r="GY53" s="38"/>
      <c r="GZ53" s="38"/>
      <c r="HA53" s="38"/>
      <c r="HB53" s="38"/>
      <c r="HC53" s="38"/>
      <c r="HD53" s="38"/>
      <c r="HE53" s="38"/>
      <c r="HF53" s="38"/>
      <c r="HG53" s="38"/>
      <c r="HH53" s="38"/>
      <c r="HI53" s="38"/>
      <c r="HJ53" s="38"/>
      <c r="HK53" s="38"/>
      <c r="HL53" s="38"/>
      <c r="HM53" s="38"/>
      <c r="HN53" s="38"/>
      <c r="HO53" s="38"/>
      <c r="HP53" s="38"/>
      <c r="HQ53" s="38"/>
      <c r="HR53" s="38"/>
      <c r="HS53" s="38"/>
      <c r="HT53" s="38"/>
      <c r="HU53" s="38"/>
      <c r="HV53" s="38"/>
      <c r="HW53" s="38"/>
      <c r="HX53" s="38"/>
      <c r="HY53" s="38"/>
      <c r="HZ53" s="38"/>
      <c r="IA53" s="38"/>
      <c r="IB53" s="38"/>
      <c r="IC53" s="38"/>
      <c r="ID53" s="38"/>
      <c r="IE53" s="38"/>
      <c r="IF53" s="38"/>
      <c r="IG53" s="38"/>
      <c r="IH53" s="38"/>
    </row>
    <row r="54" spans="1:242" ht="14.45" customHeight="1">
      <c r="A54" s="133">
        <v>50</v>
      </c>
      <c r="B54" s="134" t="s">
        <v>236</v>
      </c>
      <c r="C54" s="135">
        <v>7500</v>
      </c>
    </row>
  </sheetData>
  <mergeCells count="2">
    <mergeCell ref="B1:C1"/>
    <mergeCell ref="B2:C2"/>
  </mergeCells>
  <printOptions horizontalCentered="1"/>
  <pageMargins left="0.70866141732283472" right="0.48" top="0.25" bottom="0" header="0.31496062992125984" footer="0.1574803149606299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98"/>
  <sheetViews>
    <sheetView zoomScaleNormal="100" zoomScaleSheetLayoutView="89" workbookViewId="0">
      <selection activeCell="B9" sqref="B9"/>
    </sheetView>
  </sheetViews>
  <sheetFormatPr defaultColWidth="8.85546875" defaultRowHeight="12.75"/>
  <cols>
    <col min="1" max="1" width="64.28515625" style="35" customWidth="1"/>
    <col min="2" max="2" width="24.5703125" style="40" customWidth="1"/>
    <col min="3" max="16384" width="8.85546875" style="39"/>
  </cols>
  <sheetData>
    <row r="1" spans="1:2" ht="62.25" customHeight="1">
      <c r="A1" s="213" t="s">
        <v>268</v>
      </c>
      <c r="B1" s="213"/>
    </row>
    <row r="2" spans="1:2" ht="14.25" customHeight="1">
      <c r="A2" s="214"/>
      <c r="B2" s="214"/>
    </row>
    <row r="3" spans="1:2" ht="44.25" customHeight="1" thickBot="1">
      <c r="A3" s="136" t="s">
        <v>44</v>
      </c>
      <c r="B3" s="137" t="s">
        <v>55</v>
      </c>
    </row>
    <row r="4" spans="1:2" ht="40.5" customHeight="1" thickTop="1">
      <c r="A4" s="138" t="s">
        <v>29</v>
      </c>
      <c r="B4" s="139">
        <v>5271</v>
      </c>
    </row>
    <row r="5" spans="1:2" s="33" customFormat="1" ht="18" customHeight="1">
      <c r="A5" s="140" t="s">
        <v>195</v>
      </c>
      <c r="B5" s="141">
        <v>11000</v>
      </c>
    </row>
    <row r="6" spans="1:2" s="33" customFormat="1" ht="18" customHeight="1">
      <c r="A6" s="140" t="s">
        <v>272</v>
      </c>
      <c r="B6" s="141">
        <v>10000</v>
      </c>
    </row>
    <row r="7" spans="1:2" s="33" customFormat="1" ht="18" customHeight="1">
      <c r="A7" s="140" t="s">
        <v>65</v>
      </c>
      <c r="B7" s="141">
        <v>9666.67</v>
      </c>
    </row>
    <row r="8" spans="1:2" s="33" customFormat="1" ht="18" customHeight="1">
      <c r="A8" s="140" t="s">
        <v>196</v>
      </c>
      <c r="B8" s="141">
        <v>8000</v>
      </c>
    </row>
    <row r="9" spans="1:2" s="33" customFormat="1" ht="18" customHeight="1">
      <c r="A9" s="140" t="s">
        <v>193</v>
      </c>
      <c r="B9" s="141">
        <v>7340.83</v>
      </c>
    </row>
    <row r="10" spans="1:2" s="33" customFormat="1" ht="18" customHeight="1">
      <c r="A10" s="140" t="s">
        <v>237</v>
      </c>
      <c r="B10" s="141">
        <v>7336.67</v>
      </c>
    </row>
    <row r="11" spans="1:2" s="33" customFormat="1" ht="18" customHeight="1">
      <c r="A11" s="140" t="s">
        <v>183</v>
      </c>
      <c r="B11" s="141">
        <v>7166.67</v>
      </c>
    </row>
    <row r="12" spans="1:2" s="33" customFormat="1" ht="24.75" customHeight="1">
      <c r="A12" s="140" t="s">
        <v>283</v>
      </c>
      <c r="B12" s="141">
        <v>7000</v>
      </c>
    </row>
    <row r="13" spans="1:2" s="33" customFormat="1" ht="18" customHeight="1">
      <c r="A13" s="140" t="s">
        <v>284</v>
      </c>
      <c r="B13" s="141">
        <v>7000</v>
      </c>
    </row>
    <row r="14" spans="1:2" ht="24" customHeight="1">
      <c r="A14" s="142" t="s">
        <v>3</v>
      </c>
      <c r="B14" s="143">
        <v>4599</v>
      </c>
    </row>
    <row r="15" spans="1:2" ht="18" customHeight="1">
      <c r="A15" s="144" t="s">
        <v>271</v>
      </c>
      <c r="B15" s="110">
        <v>12000</v>
      </c>
    </row>
    <row r="16" spans="1:2" ht="17.25" customHeight="1">
      <c r="A16" s="144" t="s">
        <v>227</v>
      </c>
      <c r="B16" s="110">
        <v>11000</v>
      </c>
    </row>
    <row r="17" spans="1:2" ht="17.25" customHeight="1">
      <c r="A17" s="144" t="s">
        <v>199</v>
      </c>
      <c r="B17" s="110">
        <v>9333.33</v>
      </c>
    </row>
    <row r="18" spans="1:2" ht="17.25" customHeight="1">
      <c r="A18" s="144" t="s">
        <v>197</v>
      </c>
      <c r="B18" s="110">
        <v>9000</v>
      </c>
    </row>
    <row r="19" spans="1:2" ht="32.25" customHeight="1">
      <c r="A19" s="144" t="s">
        <v>47</v>
      </c>
      <c r="B19" s="110">
        <v>8453.83</v>
      </c>
    </row>
    <row r="20" spans="1:2" ht="29.25" customHeight="1">
      <c r="A20" s="144" t="s">
        <v>198</v>
      </c>
      <c r="B20" s="110">
        <v>8000</v>
      </c>
    </row>
    <row r="21" spans="1:2" ht="32.25" customHeight="1">
      <c r="A21" s="144" t="s">
        <v>229</v>
      </c>
      <c r="B21" s="110">
        <v>8000</v>
      </c>
    </row>
    <row r="22" spans="1:2" ht="17.25" customHeight="1">
      <c r="A22" s="144" t="s">
        <v>230</v>
      </c>
      <c r="B22" s="110">
        <v>8000</v>
      </c>
    </row>
    <row r="23" spans="1:2" ht="17.25" customHeight="1">
      <c r="A23" s="144" t="s">
        <v>285</v>
      </c>
      <c r="B23" s="110">
        <v>7300</v>
      </c>
    </row>
    <row r="24" spans="1:2" ht="17.25" customHeight="1" thickBot="1">
      <c r="A24" s="144" t="s">
        <v>286</v>
      </c>
      <c r="B24" s="110">
        <v>7089</v>
      </c>
    </row>
    <row r="25" spans="1:2" ht="24.75" customHeight="1" thickTop="1">
      <c r="A25" s="138" t="s">
        <v>2</v>
      </c>
      <c r="B25" s="145">
        <v>4363</v>
      </c>
    </row>
    <row r="26" spans="1:2" ht="18.75" customHeight="1">
      <c r="A26" s="146" t="s">
        <v>287</v>
      </c>
      <c r="B26" s="141">
        <v>7000</v>
      </c>
    </row>
    <row r="27" spans="1:2" ht="18.75" customHeight="1">
      <c r="A27" s="146" t="s">
        <v>67</v>
      </c>
      <c r="B27" s="141">
        <v>6500</v>
      </c>
    </row>
    <row r="28" spans="1:2" ht="18.75" customHeight="1">
      <c r="A28" s="146" t="s">
        <v>239</v>
      </c>
      <c r="B28" s="141">
        <v>6380.75</v>
      </c>
    </row>
    <row r="29" spans="1:2" ht="18.75" customHeight="1">
      <c r="A29" s="146" t="s">
        <v>288</v>
      </c>
      <c r="B29" s="122">
        <v>6220</v>
      </c>
    </row>
    <row r="30" spans="1:2" ht="18.75" customHeight="1">
      <c r="A30" s="146" t="s">
        <v>289</v>
      </c>
      <c r="B30" s="122">
        <v>6000</v>
      </c>
    </row>
    <row r="31" spans="1:2" ht="30.75" customHeight="1">
      <c r="A31" s="123" t="s">
        <v>200</v>
      </c>
      <c r="B31" s="122">
        <v>6000</v>
      </c>
    </row>
    <row r="32" spans="1:2" ht="18.75" customHeight="1">
      <c r="A32" s="146" t="s">
        <v>238</v>
      </c>
      <c r="B32" s="122">
        <v>5793</v>
      </c>
    </row>
    <row r="33" spans="1:2" ht="18.75" customHeight="1">
      <c r="A33" s="146" t="s">
        <v>290</v>
      </c>
      <c r="B33" s="122">
        <v>5078.84</v>
      </c>
    </row>
    <row r="34" spans="1:2" ht="36.75" customHeight="1">
      <c r="A34" s="142" t="s">
        <v>1</v>
      </c>
      <c r="B34" s="143">
        <v>4482</v>
      </c>
    </row>
    <row r="35" spans="1:2" ht="18" customHeight="1">
      <c r="A35" s="147" t="s">
        <v>201</v>
      </c>
      <c r="B35" s="148">
        <v>12900</v>
      </c>
    </row>
    <row r="36" spans="1:2" ht="18" customHeight="1">
      <c r="A36" s="147" t="s">
        <v>291</v>
      </c>
      <c r="B36" s="148">
        <v>7000</v>
      </c>
    </row>
    <row r="37" spans="1:2" ht="19.5" customHeight="1">
      <c r="A37" s="147" t="s">
        <v>292</v>
      </c>
      <c r="B37" s="148">
        <v>6000</v>
      </c>
    </row>
    <row r="38" spans="1:2" ht="19.5" customHeight="1">
      <c r="A38" s="147" t="s">
        <v>293</v>
      </c>
      <c r="B38" s="149">
        <v>5200</v>
      </c>
    </row>
    <row r="39" spans="1:2" ht="19.5" customHeight="1">
      <c r="A39" s="147" t="s">
        <v>294</v>
      </c>
      <c r="B39" s="148">
        <v>4750</v>
      </c>
    </row>
    <row r="40" spans="1:2" ht="19.5" customHeight="1">
      <c r="A40" s="147" t="s">
        <v>194</v>
      </c>
      <c r="B40" s="148">
        <v>4742.29</v>
      </c>
    </row>
    <row r="41" spans="1:2" ht="19.5" customHeight="1">
      <c r="A41" s="147" t="s">
        <v>295</v>
      </c>
      <c r="B41" s="148">
        <v>4579.75</v>
      </c>
    </row>
    <row r="42" spans="1:2" ht="19.5" customHeight="1">
      <c r="A42" s="147" t="s">
        <v>296</v>
      </c>
      <c r="B42" s="148">
        <v>4507.67</v>
      </c>
    </row>
    <row r="43" spans="1:2" ht="19.5" customHeight="1">
      <c r="A43" s="150" t="s">
        <v>297</v>
      </c>
      <c r="B43" s="148">
        <v>4500</v>
      </c>
    </row>
    <row r="44" spans="1:2" ht="31.5" customHeight="1">
      <c r="A44" s="151" t="s">
        <v>5</v>
      </c>
      <c r="B44" s="145">
        <v>4328</v>
      </c>
    </row>
    <row r="45" spans="1:2" ht="19.5" customHeight="1">
      <c r="A45" s="152" t="s">
        <v>280</v>
      </c>
      <c r="B45" s="149">
        <v>7700</v>
      </c>
    </row>
    <row r="46" spans="1:2" ht="19.5" customHeight="1">
      <c r="A46" s="152" t="s">
        <v>202</v>
      </c>
      <c r="B46" s="148">
        <v>7000</v>
      </c>
    </row>
    <row r="47" spans="1:2" ht="19.5" customHeight="1">
      <c r="A47" s="152" t="s">
        <v>298</v>
      </c>
      <c r="B47" s="148">
        <v>7000</v>
      </c>
    </row>
    <row r="48" spans="1:2" ht="19.5" customHeight="1">
      <c r="A48" s="152" t="s">
        <v>240</v>
      </c>
      <c r="B48" s="148">
        <v>4803.8500000000004</v>
      </c>
    </row>
    <row r="49" spans="1:2" ht="19.5" customHeight="1">
      <c r="A49" s="152" t="s">
        <v>66</v>
      </c>
      <c r="B49" s="148">
        <v>4505</v>
      </c>
    </row>
    <row r="50" spans="1:2" ht="19.5" customHeight="1">
      <c r="A50" s="152" t="s">
        <v>299</v>
      </c>
      <c r="B50" s="148">
        <v>4500</v>
      </c>
    </row>
    <row r="51" spans="1:2" ht="19.5" customHeight="1">
      <c r="A51" s="152" t="s">
        <v>48</v>
      </c>
      <c r="B51" s="148">
        <v>4430.6499999999996</v>
      </c>
    </row>
    <row r="52" spans="1:2" ht="19.5" customHeight="1">
      <c r="A52" s="152" t="s">
        <v>204</v>
      </c>
      <c r="B52" s="148">
        <v>4385.1899999999996</v>
      </c>
    </row>
    <row r="53" spans="1:2" ht="19.5" customHeight="1">
      <c r="A53" s="152" t="s">
        <v>203</v>
      </c>
      <c r="B53" s="148">
        <v>4287.1899999999996</v>
      </c>
    </row>
    <row r="54" spans="1:2" ht="65.25" customHeight="1">
      <c r="A54" s="151" t="s">
        <v>30</v>
      </c>
      <c r="B54" s="145">
        <v>4187</v>
      </c>
    </row>
    <row r="55" spans="1:2" ht="19.5" customHeight="1">
      <c r="A55" s="152" t="s">
        <v>60</v>
      </c>
      <c r="B55" s="148">
        <v>5361.5</v>
      </c>
    </row>
    <row r="56" spans="1:2" ht="19.5" customHeight="1">
      <c r="A56" s="152" t="s">
        <v>205</v>
      </c>
      <c r="B56" s="148">
        <v>5000</v>
      </c>
    </row>
    <row r="57" spans="1:2" ht="19.5" customHeight="1">
      <c r="A57" s="152" t="s">
        <v>241</v>
      </c>
      <c r="B57" s="148">
        <v>4500</v>
      </c>
    </row>
    <row r="58" spans="1:2" ht="19.5" customHeight="1">
      <c r="A58" s="152" t="s">
        <v>300</v>
      </c>
      <c r="B58" s="148">
        <v>4000</v>
      </c>
    </row>
    <row r="59" spans="1:2" ht="19.5" customHeight="1">
      <c r="A59" s="152" t="s">
        <v>242</v>
      </c>
      <c r="B59" s="148">
        <v>3975</v>
      </c>
    </row>
    <row r="60" spans="1:2" ht="36" customHeight="1">
      <c r="A60" s="151" t="s">
        <v>6</v>
      </c>
      <c r="B60" s="145">
        <v>5944</v>
      </c>
    </row>
    <row r="61" spans="1:2" ht="18.75" customHeight="1">
      <c r="A61" s="144" t="s">
        <v>232</v>
      </c>
      <c r="B61" s="148">
        <v>11533.33</v>
      </c>
    </row>
    <row r="62" spans="1:2" ht="18.75" customHeight="1">
      <c r="A62" s="144" t="s">
        <v>206</v>
      </c>
      <c r="B62" s="149">
        <v>11125</v>
      </c>
    </row>
    <row r="63" spans="1:2" ht="27" customHeight="1">
      <c r="A63" s="144" t="s">
        <v>228</v>
      </c>
      <c r="B63" s="148">
        <v>10000</v>
      </c>
    </row>
    <row r="64" spans="1:2" ht="18.75" customHeight="1">
      <c r="A64" s="144" t="s">
        <v>234</v>
      </c>
      <c r="B64" s="149">
        <v>10000</v>
      </c>
    </row>
    <row r="65" spans="1:2" ht="28.5" customHeight="1">
      <c r="A65" s="144" t="s">
        <v>207</v>
      </c>
      <c r="B65" s="148">
        <v>10000</v>
      </c>
    </row>
    <row r="66" spans="1:2" ht="18.75" customHeight="1">
      <c r="A66" s="144" t="s">
        <v>273</v>
      </c>
      <c r="B66" s="148">
        <v>10000</v>
      </c>
    </row>
    <row r="67" spans="1:2" ht="18.75" customHeight="1">
      <c r="A67" s="144" t="s">
        <v>224</v>
      </c>
      <c r="B67" s="148">
        <v>10000</v>
      </c>
    </row>
    <row r="68" spans="1:2" ht="18.75" customHeight="1">
      <c r="A68" s="144" t="s">
        <v>208</v>
      </c>
      <c r="B68" s="148">
        <v>9840</v>
      </c>
    </row>
    <row r="69" spans="1:2" ht="27" customHeight="1">
      <c r="A69" s="144" t="s">
        <v>64</v>
      </c>
      <c r="B69" s="149">
        <v>9000</v>
      </c>
    </row>
    <row r="70" spans="1:2" ht="31.5" customHeight="1">
      <c r="A70" s="144" t="s">
        <v>209</v>
      </c>
      <c r="B70" s="149">
        <v>8694.5</v>
      </c>
    </row>
    <row r="71" spans="1:2" ht="18.75" customHeight="1">
      <c r="A71" s="144" t="s">
        <v>210</v>
      </c>
      <c r="B71" s="148">
        <v>8430.75</v>
      </c>
    </row>
    <row r="72" spans="1:2" ht="18.75" customHeight="1">
      <c r="A72" s="144" t="s">
        <v>233</v>
      </c>
      <c r="B72" s="148">
        <v>8000</v>
      </c>
    </row>
    <row r="73" spans="1:2" ht="78" customHeight="1">
      <c r="A73" s="142" t="s">
        <v>7</v>
      </c>
      <c r="B73" s="143">
        <v>5985</v>
      </c>
    </row>
    <row r="74" spans="1:2" ht="19.5" customHeight="1">
      <c r="A74" s="153" t="s">
        <v>59</v>
      </c>
      <c r="B74" s="149">
        <v>15000</v>
      </c>
    </row>
    <row r="75" spans="1:2" ht="19.5" customHeight="1">
      <c r="A75" s="153" t="s">
        <v>211</v>
      </c>
      <c r="B75" s="149">
        <v>10000</v>
      </c>
    </row>
    <row r="76" spans="1:2" ht="19.5" customHeight="1">
      <c r="A76" s="147" t="s">
        <v>212</v>
      </c>
      <c r="B76" s="149">
        <v>10000</v>
      </c>
    </row>
    <row r="77" spans="1:2" ht="19.5" customHeight="1">
      <c r="A77" s="147" t="s">
        <v>214</v>
      </c>
      <c r="B77" s="149">
        <v>9500</v>
      </c>
    </row>
    <row r="78" spans="1:2" ht="19.5" customHeight="1">
      <c r="A78" s="147" t="s">
        <v>215</v>
      </c>
      <c r="B78" s="149">
        <v>9200</v>
      </c>
    </row>
    <row r="79" spans="1:2" ht="19.5" customHeight="1">
      <c r="A79" s="147" t="s">
        <v>274</v>
      </c>
      <c r="B79" s="149">
        <v>9000</v>
      </c>
    </row>
    <row r="80" spans="1:2" ht="19.5" customHeight="1">
      <c r="A80" s="147" t="s">
        <v>213</v>
      </c>
      <c r="B80" s="149">
        <v>8750</v>
      </c>
    </row>
    <row r="81" spans="1:2" ht="19.5" customHeight="1">
      <c r="A81" s="147" t="s">
        <v>275</v>
      </c>
      <c r="B81" s="149">
        <v>8500</v>
      </c>
    </row>
    <row r="82" spans="1:2" ht="19.5" customHeight="1">
      <c r="A82" s="147" t="s">
        <v>216</v>
      </c>
      <c r="B82" s="149">
        <v>8500</v>
      </c>
    </row>
    <row r="83" spans="1:2" ht="19.5" customHeight="1">
      <c r="A83" s="147" t="s">
        <v>276</v>
      </c>
      <c r="B83" s="148">
        <v>8430</v>
      </c>
    </row>
    <row r="84" spans="1:2" ht="19.5" customHeight="1">
      <c r="A84" s="147" t="s">
        <v>217</v>
      </c>
      <c r="B84" s="149">
        <v>8406</v>
      </c>
    </row>
    <row r="85" spans="1:2" ht="19.5" customHeight="1">
      <c r="A85" s="154" t="s">
        <v>278</v>
      </c>
      <c r="B85" s="155">
        <v>8000</v>
      </c>
    </row>
    <row r="86" spans="1:2" ht="19.5" customHeight="1">
      <c r="A86" s="154" t="s">
        <v>218</v>
      </c>
      <c r="B86" s="155">
        <v>8000</v>
      </c>
    </row>
    <row r="87" spans="1:2" ht="19.5" customHeight="1">
      <c r="A87" s="154" t="s">
        <v>219</v>
      </c>
      <c r="B87" s="155">
        <v>8000</v>
      </c>
    </row>
    <row r="88" spans="1:2" ht="19.5" customHeight="1" thickBot="1">
      <c r="A88" s="154" t="s">
        <v>220</v>
      </c>
      <c r="B88" s="155">
        <v>8000</v>
      </c>
    </row>
    <row r="89" spans="1:2" ht="19.5" customHeight="1" thickTop="1">
      <c r="A89" s="138" t="s">
        <v>4</v>
      </c>
      <c r="B89" s="143">
        <v>4353</v>
      </c>
    </row>
    <row r="90" spans="1:2" ht="19.5" customHeight="1">
      <c r="A90" s="150" t="s">
        <v>51</v>
      </c>
      <c r="B90" s="148">
        <v>5742.94</v>
      </c>
    </row>
    <row r="91" spans="1:2" ht="19.5" customHeight="1">
      <c r="A91" s="150" t="s">
        <v>222</v>
      </c>
      <c r="B91" s="148">
        <v>5000</v>
      </c>
    </row>
    <row r="92" spans="1:2" ht="19.5" customHeight="1">
      <c r="A92" s="150" t="s">
        <v>52</v>
      </c>
      <c r="B92" s="148">
        <v>4921.8599999999997</v>
      </c>
    </row>
    <row r="93" spans="1:2" ht="19.5" customHeight="1">
      <c r="A93" s="150" t="s">
        <v>221</v>
      </c>
      <c r="B93" s="148">
        <v>4861.5</v>
      </c>
    </row>
    <row r="94" spans="1:2" ht="19.5" customHeight="1">
      <c r="A94" s="150" t="s">
        <v>49</v>
      </c>
      <c r="B94" s="148">
        <v>4720.1000000000004</v>
      </c>
    </row>
    <row r="95" spans="1:2" ht="19.5" customHeight="1">
      <c r="A95" s="150" t="s">
        <v>50</v>
      </c>
      <c r="B95" s="148">
        <v>4541.5</v>
      </c>
    </row>
    <row r="96" spans="1:2" ht="19.5" customHeight="1">
      <c r="A96" s="150" t="s">
        <v>223</v>
      </c>
      <c r="B96" s="148">
        <v>4450</v>
      </c>
    </row>
    <row r="97" spans="1:2" ht="19.5" customHeight="1">
      <c r="A97" s="150" t="s">
        <v>301</v>
      </c>
      <c r="B97" s="148">
        <v>4012.25</v>
      </c>
    </row>
    <row r="98" spans="1:2" ht="15.75">
      <c r="A98" s="152" t="s">
        <v>302</v>
      </c>
      <c r="B98" s="156">
        <v>4000</v>
      </c>
    </row>
  </sheetData>
  <mergeCells count="2">
    <mergeCell ref="A1:B1"/>
    <mergeCell ref="A2:B2"/>
  </mergeCells>
  <printOptions horizontalCentered="1"/>
  <pageMargins left="0.65" right="0.5" top="0.35433070866141736" bottom="0.15748031496062992" header="0.31496062992125984" footer="0.31496062992125984"/>
  <pageSetup paperSize="9" orientation="portrait" r:id="rId1"/>
  <rowBreaks count="2" manualBreakCount="2">
    <brk id="33" max="16383" man="1"/>
    <brk id="5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29"/>
  <sheetViews>
    <sheetView zoomScale="75" zoomScaleNormal="75" zoomScaleSheetLayoutView="70" workbookViewId="0">
      <selection activeCell="E4" sqref="E4:F4"/>
    </sheetView>
  </sheetViews>
  <sheetFormatPr defaultColWidth="8.85546875" defaultRowHeight="12.75"/>
  <cols>
    <col min="1" max="1" width="41" style="5" customWidth="1"/>
    <col min="2" max="3" width="12.28515625" style="5" customWidth="1"/>
    <col min="4" max="4" width="13" style="5" customWidth="1"/>
    <col min="5" max="5" width="13.140625" style="5" customWidth="1"/>
    <col min="6" max="6" width="12.5703125" style="5" customWidth="1"/>
    <col min="7" max="7" width="13.42578125" style="5" customWidth="1"/>
    <col min="8" max="9" width="8.85546875" style="5"/>
    <col min="10" max="10" width="38" style="5" customWidth="1"/>
    <col min="11" max="16384" width="8.85546875" style="5"/>
  </cols>
  <sheetData>
    <row r="1" spans="1:14" s="1" customFormat="1" ht="22.5" customHeight="1">
      <c r="A1" s="215" t="s">
        <v>181</v>
      </c>
      <c r="B1" s="215"/>
      <c r="C1" s="215"/>
      <c r="D1" s="215"/>
      <c r="E1" s="215"/>
      <c r="F1" s="215"/>
      <c r="G1" s="215"/>
    </row>
    <row r="2" spans="1:14" s="1" customFormat="1" ht="19.5" customHeight="1">
      <c r="A2" s="216" t="s">
        <v>38</v>
      </c>
      <c r="B2" s="216"/>
      <c r="C2" s="216"/>
      <c r="D2" s="216"/>
      <c r="E2" s="216"/>
      <c r="F2" s="216"/>
      <c r="G2" s="216"/>
    </row>
    <row r="3" spans="1:14" s="3" customFormat="1" ht="13.5" customHeight="1">
      <c r="A3" s="2"/>
      <c r="B3" s="2"/>
      <c r="C3" s="2"/>
      <c r="D3" s="2"/>
      <c r="E3" s="2"/>
      <c r="F3" s="2"/>
    </row>
    <row r="4" spans="1:14" s="3" customFormat="1" ht="30" customHeight="1">
      <c r="A4" s="217"/>
      <c r="B4" s="198" t="s">
        <v>261</v>
      </c>
      <c r="C4" s="198"/>
      <c r="D4" s="218" t="s">
        <v>32</v>
      </c>
      <c r="E4" s="198" t="s">
        <v>262</v>
      </c>
      <c r="F4" s="198"/>
      <c r="G4" s="220" t="s">
        <v>32</v>
      </c>
    </row>
    <row r="5" spans="1:14" s="3" customFormat="1" ht="61.5" customHeight="1">
      <c r="A5" s="217"/>
      <c r="B5" s="84" t="s">
        <v>31</v>
      </c>
      <c r="C5" s="84" t="s">
        <v>63</v>
      </c>
      <c r="D5" s="219"/>
      <c r="E5" s="84" t="s">
        <v>31</v>
      </c>
      <c r="F5" s="84" t="s">
        <v>63</v>
      </c>
      <c r="G5" s="221"/>
      <c r="I5" s="101"/>
    </row>
    <row r="6" spans="1:14" s="29" customFormat="1" ht="24.75" customHeight="1">
      <c r="A6" s="104" t="s">
        <v>33</v>
      </c>
      <c r="B6" s="190">
        <v>22051</v>
      </c>
      <c r="C6" s="178">
        <v>19155</v>
      </c>
      <c r="D6" s="179">
        <f>C6/B6*100</f>
        <v>86.866808761507414</v>
      </c>
      <c r="E6" s="178">
        <v>8639</v>
      </c>
      <c r="F6" s="178">
        <v>8047</v>
      </c>
      <c r="G6" s="180">
        <f>F6/E6*100</f>
        <v>93.147355017941891</v>
      </c>
      <c r="I6" s="30"/>
      <c r="J6" s="30"/>
      <c r="K6" s="30"/>
      <c r="L6" s="30"/>
      <c r="M6" s="30"/>
      <c r="N6" s="30"/>
    </row>
    <row r="7" spans="1:14" s="4" customFormat="1" ht="24.75" customHeight="1">
      <c r="A7" s="105" t="s">
        <v>39</v>
      </c>
      <c r="B7" s="94">
        <f>SUM(B9:B27)</f>
        <v>18857</v>
      </c>
      <c r="C7" s="94">
        <f>SUM(C9:C27)</f>
        <v>16389</v>
      </c>
      <c r="D7" s="179">
        <f>C7/B7*100</f>
        <v>86.912022060773182</v>
      </c>
      <c r="E7" s="94">
        <f>SUM(E9:E27)</f>
        <v>7671</v>
      </c>
      <c r="F7" s="94">
        <f>SUM(F9:F27)</f>
        <v>6962</v>
      </c>
      <c r="G7" s="180">
        <f>F7/E7*100</f>
        <v>90.757397992439053</v>
      </c>
    </row>
    <row r="8" spans="1:14" s="4" customFormat="1" ht="27" customHeight="1">
      <c r="A8" s="106" t="s">
        <v>9</v>
      </c>
      <c r="B8" s="89"/>
      <c r="C8" s="94"/>
      <c r="D8" s="99"/>
      <c r="E8" s="90"/>
      <c r="F8" s="94"/>
      <c r="G8" s="102"/>
    </row>
    <row r="9" spans="1:14" ht="36.75" customHeight="1">
      <c r="A9" s="96" t="s">
        <v>10</v>
      </c>
      <c r="B9" s="98">
        <v>3873</v>
      </c>
      <c r="C9" s="103">
        <v>3329</v>
      </c>
      <c r="D9" s="100">
        <f t="shared" ref="D9:D27" si="0">ROUND(C9/B9*100,1)</f>
        <v>86</v>
      </c>
      <c r="E9" s="98">
        <v>885</v>
      </c>
      <c r="F9" s="103">
        <v>716</v>
      </c>
      <c r="G9" s="102">
        <f t="shared" ref="G9:G27" si="1">ROUND(F9/E9*100,1)</f>
        <v>80.900000000000006</v>
      </c>
      <c r="H9" s="11"/>
      <c r="J9" s="167" t="s">
        <v>253</v>
      </c>
      <c r="K9" s="167">
        <v>0.5</v>
      </c>
      <c r="M9" s="176"/>
    </row>
    <row r="10" spans="1:14" ht="35.25" customHeight="1">
      <c r="A10" s="96" t="s">
        <v>11</v>
      </c>
      <c r="B10" s="98">
        <v>171</v>
      </c>
      <c r="C10" s="103">
        <v>191</v>
      </c>
      <c r="D10" s="100">
        <f t="shared" si="0"/>
        <v>111.7</v>
      </c>
      <c r="E10" s="98">
        <v>26</v>
      </c>
      <c r="F10" s="103">
        <v>48</v>
      </c>
      <c r="G10" s="102">
        <f t="shared" si="1"/>
        <v>184.6</v>
      </c>
      <c r="J10" s="167" t="s">
        <v>21</v>
      </c>
      <c r="K10" s="167">
        <v>0.6</v>
      </c>
      <c r="M10" s="176"/>
    </row>
    <row r="11" spans="1:14" s="9" customFormat="1" ht="23.25" customHeight="1">
      <c r="A11" s="96" t="s">
        <v>12</v>
      </c>
      <c r="B11" s="98">
        <v>3039</v>
      </c>
      <c r="C11" s="103">
        <v>2294</v>
      </c>
      <c r="D11" s="100">
        <f t="shared" si="0"/>
        <v>75.5</v>
      </c>
      <c r="E11" s="98">
        <v>1173</v>
      </c>
      <c r="F11" s="103">
        <v>799</v>
      </c>
      <c r="G11" s="102">
        <f t="shared" si="1"/>
        <v>68.099999999999994</v>
      </c>
      <c r="I11" s="5"/>
      <c r="J11" s="167" t="s">
        <v>245</v>
      </c>
      <c r="K11" s="167">
        <v>1</v>
      </c>
      <c r="M11" s="176"/>
    </row>
    <row r="12" spans="1:14" ht="39.75" customHeight="1">
      <c r="A12" s="96" t="s">
        <v>13</v>
      </c>
      <c r="B12" s="98">
        <v>455</v>
      </c>
      <c r="C12" s="103">
        <v>270</v>
      </c>
      <c r="D12" s="100">
        <f t="shared" si="0"/>
        <v>59.3</v>
      </c>
      <c r="E12" s="98">
        <v>220</v>
      </c>
      <c r="F12" s="103">
        <v>186</v>
      </c>
      <c r="G12" s="102">
        <f t="shared" si="1"/>
        <v>84.5</v>
      </c>
      <c r="J12" s="167" t="s">
        <v>249</v>
      </c>
      <c r="K12" s="167">
        <v>1</v>
      </c>
      <c r="M12" s="176"/>
    </row>
    <row r="13" spans="1:14" ht="35.25" customHeight="1">
      <c r="A13" s="96" t="s">
        <v>14</v>
      </c>
      <c r="B13" s="98">
        <v>195</v>
      </c>
      <c r="C13" s="103">
        <v>166</v>
      </c>
      <c r="D13" s="100">
        <f t="shared" si="0"/>
        <v>85.1</v>
      </c>
      <c r="E13" s="98">
        <v>93</v>
      </c>
      <c r="F13" s="103">
        <v>81</v>
      </c>
      <c r="G13" s="102">
        <f t="shared" si="1"/>
        <v>87.1</v>
      </c>
      <c r="J13" s="167" t="s">
        <v>243</v>
      </c>
      <c r="K13" s="167">
        <v>1.1000000000000001</v>
      </c>
      <c r="M13" s="176"/>
    </row>
    <row r="14" spans="1:14" ht="23.25" customHeight="1">
      <c r="A14" s="96" t="s">
        <v>15</v>
      </c>
      <c r="B14" s="98">
        <v>543</v>
      </c>
      <c r="C14" s="103">
        <v>521</v>
      </c>
      <c r="D14" s="100">
        <f t="shared" si="0"/>
        <v>95.9</v>
      </c>
      <c r="E14" s="98">
        <v>219</v>
      </c>
      <c r="F14" s="103">
        <v>220</v>
      </c>
      <c r="G14" s="102">
        <f t="shared" si="1"/>
        <v>100.5</v>
      </c>
      <c r="J14" s="167" t="s">
        <v>28</v>
      </c>
      <c r="K14" s="167">
        <v>1.1000000000000001</v>
      </c>
      <c r="M14" s="176"/>
    </row>
    <row r="15" spans="1:14" ht="37.5" customHeight="1">
      <c r="A15" s="96" t="s">
        <v>16</v>
      </c>
      <c r="B15" s="98">
        <v>2995</v>
      </c>
      <c r="C15" s="103">
        <v>2988</v>
      </c>
      <c r="D15" s="100">
        <f t="shared" si="0"/>
        <v>99.8</v>
      </c>
      <c r="E15" s="98">
        <v>1222</v>
      </c>
      <c r="F15" s="103">
        <v>1315</v>
      </c>
      <c r="G15" s="102">
        <f t="shared" si="1"/>
        <v>107.6</v>
      </c>
      <c r="J15" s="167" t="s">
        <v>19</v>
      </c>
      <c r="K15" s="167">
        <v>1.2</v>
      </c>
      <c r="M15" s="176"/>
    </row>
    <row r="16" spans="1:14" ht="36" customHeight="1">
      <c r="A16" s="96" t="s">
        <v>17</v>
      </c>
      <c r="B16" s="98">
        <v>581</v>
      </c>
      <c r="C16" s="103">
        <v>627</v>
      </c>
      <c r="D16" s="100">
        <f t="shared" si="0"/>
        <v>107.9</v>
      </c>
      <c r="E16" s="98">
        <v>250</v>
      </c>
      <c r="F16" s="103">
        <v>280</v>
      </c>
      <c r="G16" s="102">
        <f t="shared" si="1"/>
        <v>112</v>
      </c>
      <c r="J16" s="167" t="s">
        <v>250</v>
      </c>
      <c r="K16" s="167">
        <v>1.4</v>
      </c>
      <c r="M16" s="176"/>
    </row>
    <row r="17" spans="1:13" ht="34.5" customHeight="1">
      <c r="A17" s="96" t="s">
        <v>18</v>
      </c>
      <c r="B17" s="98">
        <v>274</v>
      </c>
      <c r="C17" s="103">
        <v>266</v>
      </c>
      <c r="D17" s="100">
        <f t="shared" si="0"/>
        <v>97.1</v>
      </c>
      <c r="E17" s="98">
        <v>115</v>
      </c>
      <c r="F17" s="103">
        <v>128</v>
      </c>
      <c r="G17" s="102">
        <f t="shared" si="1"/>
        <v>111.3</v>
      </c>
      <c r="J17" s="167" t="s">
        <v>244</v>
      </c>
      <c r="K17" s="167">
        <v>1.6</v>
      </c>
      <c r="M17" s="176"/>
    </row>
    <row r="18" spans="1:13" ht="27" customHeight="1">
      <c r="A18" s="96" t="s">
        <v>19</v>
      </c>
      <c r="B18" s="98">
        <v>212</v>
      </c>
      <c r="C18" s="103">
        <v>198</v>
      </c>
      <c r="D18" s="100">
        <f t="shared" si="0"/>
        <v>93.4</v>
      </c>
      <c r="E18" s="98">
        <v>81</v>
      </c>
      <c r="F18" s="103">
        <v>92</v>
      </c>
      <c r="G18" s="102">
        <f t="shared" si="1"/>
        <v>113.6</v>
      </c>
      <c r="J18" s="167" t="s">
        <v>248</v>
      </c>
      <c r="K18" s="167">
        <v>1.6</v>
      </c>
      <c r="M18" s="176"/>
    </row>
    <row r="19" spans="1:13" ht="27" customHeight="1">
      <c r="A19" s="96" t="s">
        <v>20</v>
      </c>
      <c r="B19" s="98">
        <v>457</v>
      </c>
      <c r="C19" s="103">
        <v>352</v>
      </c>
      <c r="D19" s="100">
        <f t="shared" si="0"/>
        <v>77</v>
      </c>
      <c r="E19" s="98">
        <v>220</v>
      </c>
      <c r="F19" s="103">
        <v>140</v>
      </c>
      <c r="G19" s="102">
        <f t="shared" si="1"/>
        <v>63.6</v>
      </c>
      <c r="J19" s="167" t="s">
        <v>20</v>
      </c>
      <c r="K19" s="167">
        <v>2.1</v>
      </c>
      <c r="M19" s="176"/>
    </row>
    <row r="20" spans="1:13" ht="28.5" customHeight="1">
      <c r="A20" s="96" t="s">
        <v>21</v>
      </c>
      <c r="B20" s="98">
        <v>120</v>
      </c>
      <c r="C20" s="103">
        <v>99</v>
      </c>
      <c r="D20" s="100">
        <f t="shared" si="0"/>
        <v>82.5</v>
      </c>
      <c r="E20" s="98">
        <v>54</v>
      </c>
      <c r="F20" s="103">
        <v>45</v>
      </c>
      <c r="G20" s="102">
        <f t="shared" si="1"/>
        <v>83.3</v>
      </c>
      <c r="J20" s="167" t="s">
        <v>15</v>
      </c>
      <c r="K20" s="167">
        <v>3.2</v>
      </c>
      <c r="M20" s="176"/>
    </row>
    <row r="21" spans="1:13" ht="39" customHeight="1">
      <c r="A21" s="96" t="s">
        <v>22</v>
      </c>
      <c r="B21" s="98">
        <v>179</v>
      </c>
      <c r="C21" s="103">
        <v>173</v>
      </c>
      <c r="D21" s="100">
        <f t="shared" si="0"/>
        <v>96.6</v>
      </c>
      <c r="E21" s="98">
        <v>67</v>
      </c>
      <c r="F21" s="103">
        <v>93</v>
      </c>
      <c r="G21" s="102">
        <f t="shared" si="1"/>
        <v>138.80000000000001</v>
      </c>
      <c r="J21" s="167" t="s">
        <v>247</v>
      </c>
      <c r="K21" s="167">
        <v>3.8</v>
      </c>
      <c r="M21" s="176"/>
    </row>
    <row r="22" spans="1:13" ht="39.75" customHeight="1">
      <c r="A22" s="96" t="s">
        <v>23</v>
      </c>
      <c r="B22" s="98">
        <v>310</v>
      </c>
      <c r="C22" s="103">
        <v>243</v>
      </c>
      <c r="D22" s="100">
        <f t="shared" si="0"/>
        <v>78.400000000000006</v>
      </c>
      <c r="E22" s="98">
        <v>147</v>
      </c>
      <c r="F22" s="103">
        <v>88</v>
      </c>
      <c r="G22" s="102">
        <f t="shared" si="1"/>
        <v>59.9</v>
      </c>
      <c r="J22" s="167" t="s">
        <v>25</v>
      </c>
      <c r="K22" s="167">
        <v>4.0999999999999996</v>
      </c>
      <c r="M22" s="176"/>
    </row>
    <row r="23" spans="1:13" ht="37.5" customHeight="1">
      <c r="A23" s="96" t="s">
        <v>24</v>
      </c>
      <c r="B23" s="98">
        <v>3948</v>
      </c>
      <c r="C23" s="103">
        <v>2984</v>
      </c>
      <c r="D23" s="100">
        <f t="shared" si="0"/>
        <v>75.599999999999994</v>
      </c>
      <c r="E23" s="98">
        <v>2048</v>
      </c>
      <c r="F23" s="103">
        <v>1764</v>
      </c>
      <c r="G23" s="102">
        <f t="shared" si="1"/>
        <v>86.1</v>
      </c>
      <c r="J23" s="167" t="s">
        <v>252</v>
      </c>
      <c r="K23" s="167">
        <v>4.3</v>
      </c>
      <c r="M23" s="176"/>
    </row>
    <row r="24" spans="1:13" ht="23.25" customHeight="1">
      <c r="A24" s="96" t="s">
        <v>25</v>
      </c>
      <c r="B24" s="98">
        <v>663</v>
      </c>
      <c r="C24" s="103">
        <v>692</v>
      </c>
      <c r="D24" s="100">
        <f t="shared" si="0"/>
        <v>104.4</v>
      </c>
      <c r="E24" s="98">
        <v>409</v>
      </c>
      <c r="F24" s="103">
        <v>433</v>
      </c>
      <c r="G24" s="102">
        <f t="shared" si="1"/>
        <v>105.9</v>
      </c>
      <c r="J24" s="168" t="s">
        <v>12</v>
      </c>
      <c r="K24" s="167">
        <v>13.9</v>
      </c>
      <c r="M24" s="176"/>
    </row>
    <row r="25" spans="1:13" ht="36" customHeight="1">
      <c r="A25" s="96" t="s">
        <v>26</v>
      </c>
      <c r="B25" s="98">
        <v>580</v>
      </c>
      <c r="C25" s="103">
        <v>734</v>
      </c>
      <c r="D25" s="100">
        <f t="shared" si="0"/>
        <v>126.6</v>
      </c>
      <c r="E25" s="98">
        <v>305</v>
      </c>
      <c r="F25" s="103">
        <v>416</v>
      </c>
      <c r="G25" s="102">
        <f t="shared" si="1"/>
        <v>136.4</v>
      </c>
      <c r="J25" s="167" t="s">
        <v>246</v>
      </c>
      <c r="K25" s="167">
        <v>18.100000000000001</v>
      </c>
      <c r="M25" s="176"/>
    </row>
    <row r="26" spans="1:13" ht="33" customHeight="1">
      <c r="A26" s="96" t="s">
        <v>27</v>
      </c>
      <c r="B26" s="98">
        <v>78</v>
      </c>
      <c r="C26" s="103">
        <v>80</v>
      </c>
      <c r="D26" s="100">
        <f t="shared" si="0"/>
        <v>102.6</v>
      </c>
      <c r="E26" s="98">
        <v>35</v>
      </c>
      <c r="F26" s="103">
        <v>43</v>
      </c>
      <c r="G26" s="102">
        <f t="shared" si="1"/>
        <v>122.9</v>
      </c>
      <c r="J26" s="167" t="s">
        <v>251</v>
      </c>
      <c r="K26" s="167">
        <v>18.399999999999999</v>
      </c>
      <c r="M26" s="176"/>
    </row>
    <row r="27" spans="1:13" ht="24" customHeight="1">
      <c r="A27" s="96" t="s">
        <v>28</v>
      </c>
      <c r="B27" s="98">
        <v>184</v>
      </c>
      <c r="C27" s="103">
        <v>182</v>
      </c>
      <c r="D27" s="100">
        <f t="shared" si="0"/>
        <v>98.9</v>
      </c>
      <c r="E27" s="98">
        <v>102</v>
      </c>
      <c r="F27" s="103">
        <v>75</v>
      </c>
      <c r="G27" s="102">
        <f t="shared" si="1"/>
        <v>73.5</v>
      </c>
      <c r="J27" s="167" t="s">
        <v>254</v>
      </c>
      <c r="K27" s="167">
        <v>20.9</v>
      </c>
      <c r="M27" s="176"/>
    </row>
    <row r="28" spans="1:13" ht="15.75">
      <c r="A28" s="41"/>
      <c r="B28" s="157"/>
      <c r="C28" s="157"/>
      <c r="D28" s="157"/>
      <c r="E28" s="157"/>
      <c r="F28" s="157"/>
      <c r="G28" s="43"/>
      <c r="J28" s="167"/>
      <c r="K28" s="167">
        <f>SUM(K9:K27)</f>
        <v>99.9</v>
      </c>
    </row>
    <row r="29" spans="1:13" ht="18.75">
      <c r="A29" s="6"/>
      <c r="B29" s="191"/>
      <c r="F29" s="13"/>
    </row>
  </sheetData>
  <sortState ref="J9:K27">
    <sortCondition ref="K9:K27"/>
  </sortState>
  <mergeCells count="7">
    <mergeCell ref="A1:G1"/>
    <mergeCell ref="A2:G2"/>
    <mergeCell ref="A4:A5"/>
    <mergeCell ref="B4:C4"/>
    <mergeCell ref="D4:D5"/>
    <mergeCell ref="E4:F4"/>
    <mergeCell ref="G4:G5"/>
  </mergeCells>
  <printOptions horizontalCentered="1"/>
  <pageMargins left="0.39370078740157483" right="0" top="0.47244094488188981" bottom="0.39370078740157483" header="0" footer="0"/>
  <pageSetup paperSize="9"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zoomScale="80" zoomScaleNormal="80" zoomScaleSheetLayoutView="70" workbookViewId="0">
      <selection activeCell="A22" sqref="A22"/>
    </sheetView>
  </sheetViews>
  <sheetFormatPr defaultColWidth="8.85546875" defaultRowHeight="12.75"/>
  <cols>
    <col min="1" max="1" width="51.5703125" style="5" customWidth="1"/>
    <col min="2" max="2" width="13.85546875" style="5" customWidth="1"/>
    <col min="3" max="4" width="13.7109375" style="5" customWidth="1"/>
    <col min="5" max="5" width="13.140625" style="5" customWidth="1"/>
    <col min="6" max="6" width="12.28515625" style="5" customWidth="1"/>
    <col min="7" max="7" width="15.7109375" style="5" customWidth="1"/>
    <col min="8" max="8" width="8.85546875" style="5"/>
    <col min="9" max="9" width="9.7109375" style="17" bestFit="1" customWidth="1"/>
    <col min="10" max="10" width="14.42578125" style="17" customWidth="1"/>
    <col min="11" max="11" width="37.28515625" style="17" customWidth="1"/>
    <col min="12" max="13" width="9" style="17" bestFit="1" customWidth="1"/>
    <col min="14" max="14" width="9" style="5" bestFit="1" customWidth="1"/>
    <col min="15" max="16384" width="8.85546875" style="5"/>
  </cols>
  <sheetData>
    <row r="1" spans="1:14" s="1" customFormat="1" ht="22.5" customHeight="1">
      <c r="A1" s="215" t="s">
        <v>182</v>
      </c>
      <c r="B1" s="215"/>
      <c r="C1" s="215"/>
      <c r="D1" s="215"/>
      <c r="E1" s="215"/>
      <c r="F1" s="215"/>
      <c r="G1" s="215"/>
      <c r="I1" s="15"/>
      <c r="J1" s="15"/>
      <c r="K1" s="15"/>
      <c r="L1" s="15"/>
      <c r="M1" s="15"/>
    </row>
    <row r="2" spans="1:14" s="1" customFormat="1" ht="19.5" customHeight="1">
      <c r="A2" s="222" t="s">
        <v>34</v>
      </c>
      <c r="B2" s="222"/>
      <c r="C2" s="222"/>
      <c r="D2" s="222"/>
      <c r="E2" s="222"/>
      <c r="F2" s="222"/>
      <c r="G2" s="222"/>
      <c r="I2" s="15"/>
      <c r="J2" s="15"/>
      <c r="K2" s="15"/>
      <c r="L2" s="15"/>
      <c r="M2" s="15"/>
    </row>
    <row r="3" spans="1:14" s="3" customFormat="1" ht="20.25" customHeight="1">
      <c r="A3" s="2"/>
      <c r="B3" s="2"/>
      <c r="C3" s="2"/>
      <c r="D3" s="2"/>
      <c r="E3" s="2"/>
      <c r="F3" s="2"/>
      <c r="I3" s="16"/>
      <c r="J3" s="16"/>
      <c r="K3" s="16"/>
      <c r="L3" s="16"/>
      <c r="M3" s="16"/>
    </row>
    <row r="4" spans="1:14" s="3" customFormat="1" ht="20.25" customHeight="1">
      <c r="A4" s="223"/>
      <c r="B4" s="198" t="s">
        <v>261</v>
      </c>
      <c r="C4" s="198"/>
      <c r="D4" s="218" t="s">
        <v>32</v>
      </c>
      <c r="E4" s="198" t="s">
        <v>262</v>
      </c>
      <c r="F4" s="198"/>
      <c r="G4" s="220" t="s">
        <v>32</v>
      </c>
      <c r="I4" s="16"/>
      <c r="J4" s="16"/>
      <c r="K4" s="16"/>
      <c r="L4" s="16"/>
      <c r="M4" s="16"/>
    </row>
    <row r="5" spans="1:14" s="3" customFormat="1" ht="51.75" customHeight="1">
      <c r="A5" s="224"/>
      <c r="B5" s="84" t="s">
        <v>31</v>
      </c>
      <c r="C5" s="84" t="s">
        <v>63</v>
      </c>
      <c r="D5" s="219"/>
      <c r="E5" s="84" t="s">
        <v>31</v>
      </c>
      <c r="F5" s="84" t="s">
        <v>63</v>
      </c>
      <c r="G5" s="221"/>
      <c r="I5" s="16"/>
      <c r="J5" s="16"/>
      <c r="K5" s="16"/>
      <c r="L5" s="16"/>
      <c r="M5" s="16"/>
    </row>
    <row r="6" spans="1:14" s="3" customFormat="1" ht="28.5" customHeight="1">
      <c r="A6" s="55" t="s">
        <v>33</v>
      </c>
      <c r="B6" s="189">
        <f>SUM(B7:B15)</f>
        <v>22051</v>
      </c>
      <c r="C6" s="184">
        <f>SUM(C7:C15)</f>
        <v>19155</v>
      </c>
      <c r="D6" s="72">
        <f t="shared" ref="D6:D15" si="0">ROUND(C6/B6*100,1)</f>
        <v>86.9</v>
      </c>
      <c r="E6" s="184">
        <f>SUM(E7:E15)</f>
        <v>8639</v>
      </c>
      <c r="F6" s="184">
        <f>SUM(F7:F15)</f>
        <v>8047</v>
      </c>
      <c r="G6" s="88">
        <f>ROUND(F6/E6*100,1)</f>
        <v>93.1</v>
      </c>
      <c r="I6" s="181"/>
      <c r="J6" s="181"/>
      <c r="K6" s="182"/>
      <c r="L6" s="181"/>
      <c r="M6" s="182"/>
      <c r="N6" s="183"/>
    </row>
    <row r="7" spans="1:14" s="4" customFormat="1" ht="45.75" customHeight="1">
      <c r="A7" s="87" t="s">
        <v>35</v>
      </c>
      <c r="B7" s="85">
        <v>3068</v>
      </c>
      <c r="C7" s="83">
        <v>2379</v>
      </c>
      <c r="D7" s="72">
        <f t="shared" si="0"/>
        <v>77.5</v>
      </c>
      <c r="E7" s="83">
        <v>1255</v>
      </c>
      <c r="F7" s="86">
        <v>1047</v>
      </c>
      <c r="G7" s="88">
        <f t="shared" ref="G7:G15" si="1">ROUND(F7/E7*100,1)</f>
        <v>83.4</v>
      </c>
      <c r="H7" s="12"/>
      <c r="I7" s="19">
        <f t="shared" ref="I7:I15" si="2">ROUND(C7/$C$6*100,1)</f>
        <v>12.4</v>
      </c>
      <c r="K7" s="173" t="s">
        <v>256</v>
      </c>
      <c r="L7" s="19">
        <v>1.7</v>
      </c>
      <c r="M7" s="177"/>
    </row>
    <row r="8" spans="1:14" s="4" customFormat="1" ht="30" customHeight="1">
      <c r="A8" s="87" t="s">
        <v>3</v>
      </c>
      <c r="B8" s="85">
        <v>2042</v>
      </c>
      <c r="C8" s="83">
        <v>1844</v>
      </c>
      <c r="D8" s="72">
        <f t="shared" si="0"/>
        <v>90.3</v>
      </c>
      <c r="E8" s="83">
        <v>833</v>
      </c>
      <c r="F8" s="86">
        <v>824</v>
      </c>
      <c r="G8" s="88">
        <f t="shared" si="1"/>
        <v>98.9</v>
      </c>
      <c r="H8" s="12"/>
      <c r="I8" s="19">
        <f t="shared" si="2"/>
        <v>9.6</v>
      </c>
      <c r="J8" s="19"/>
      <c r="K8" s="173" t="s">
        <v>1</v>
      </c>
      <c r="L8" s="19">
        <v>4.9000000000000004</v>
      </c>
      <c r="M8" s="177"/>
    </row>
    <row r="9" spans="1:14" ht="33" customHeight="1">
      <c r="A9" s="87" t="s">
        <v>2</v>
      </c>
      <c r="B9" s="86">
        <v>2203</v>
      </c>
      <c r="C9" s="83">
        <v>1986</v>
      </c>
      <c r="D9" s="72">
        <f t="shared" si="0"/>
        <v>90.1</v>
      </c>
      <c r="E9" s="83">
        <v>884</v>
      </c>
      <c r="F9" s="86">
        <v>876</v>
      </c>
      <c r="G9" s="88">
        <f t="shared" si="1"/>
        <v>99.1</v>
      </c>
      <c r="H9" s="12"/>
      <c r="I9" s="19">
        <f t="shared" si="2"/>
        <v>10.4</v>
      </c>
      <c r="J9" s="19"/>
      <c r="K9" s="173" t="s">
        <v>3</v>
      </c>
      <c r="L9" s="19">
        <v>9.3000000000000007</v>
      </c>
      <c r="M9" s="177"/>
    </row>
    <row r="10" spans="1:14" ht="28.5" customHeight="1">
      <c r="A10" s="87" t="s">
        <v>1</v>
      </c>
      <c r="B10" s="86">
        <v>1083</v>
      </c>
      <c r="C10" s="83">
        <v>959</v>
      </c>
      <c r="D10" s="72">
        <f t="shared" si="0"/>
        <v>88.6</v>
      </c>
      <c r="E10" s="83">
        <v>462</v>
      </c>
      <c r="F10" s="86">
        <v>418</v>
      </c>
      <c r="G10" s="88">
        <f t="shared" si="1"/>
        <v>90.5</v>
      </c>
      <c r="H10" s="12"/>
      <c r="I10" s="19">
        <f t="shared" si="2"/>
        <v>5</v>
      </c>
      <c r="J10" s="19"/>
      <c r="K10" s="173" t="s">
        <v>2</v>
      </c>
      <c r="L10" s="19">
        <v>9.8000000000000007</v>
      </c>
      <c r="M10" s="177"/>
    </row>
    <row r="11" spans="1:14" s="9" customFormat="1" ht="31.5" customHeight="1">
      <c r="A11" s="87" t="s">
        <v>5</v>
      </c>
      <c r="B11" s="86">
        <v>2927</v>
      </c>
      <c r="C11" s="83">
        <v>2538</v>
      </c>
      <c r="D11" s="72">
        <f t="shared" si="0"/>
        <v>86.7</v>
      </c>
      <c r="E11" s="83">
        <v>1161</v>
      </c>
      <c r="F11" s="86">
        <v>1132</v>
      </c>
      <c r="G11" s="88">
        <f t="shared" si="1"/>
        <v>97.5</v>
      </c>
      <c r="H11" s="12"/>
      <c r="I11" s="19">
        <f t="shared" si="2"/>
        <v>13.2</v>
      </c>
      <c r="J11" s="19"/>
      <c r="K11" s="173" t="s">
        <v>6</v>
      </c>
      <c r="L11" s="19">
        <v>12</v>
      </c>
      <c r="M11" s="177"/>
    </row>
    <row r="12" spans="1:14" ht="51.75" customHeight="1">
      <c r="A12" s="87" t="s">
        <v>30</v>
      </c>
      <c r="B12" s="86">
        <v>339</v>
      </c>
      <c r="C12" s="83">
        <v>309</v>
      </c>
      <c r="D12" s="72">
        <f t="shared" si="0"/>
        <v>91.2</v>
      </c>
      <c r="E12" s="83">
        <v>127</v>
      </c>
      <c r="F12" s="86">
        <v>108</v>
      </c>
      <c r="G12" s="88">
        <f t="shared" si="1"/>
        <v>85</v>
      </c>
      <c r="H12" s="12"/>
      <c r="I12" s="19">
        <f t="shared" si="2"/>
        <v>1.6</v>
      </c>
      <c r="J12" s="19"/>
      <c r="K12" s="173" t="s">
        <v>255</v>
      </c>
      <c r="L12" s="19">
        <v>12.3</v>
      </c>
      <c r="M12" s="177"/>
    </row>
    <row r="13" spans="1:14" ht="30.75" customHeight="1">
      <c r="A13" s="87" t="s">
        <v>6</v>
      </c>
      <c r="B13" s="86">
        <v>2559</v>
      </c>
      <c r="C13" s="83">
        <v>2299</v>
      </c>
      <c r="D13" s="72">
        <f t="shared" si="0"/>
        <v>89.8</v>
      </c>
      <c r="E13" s="83">
        <v>889</v>
      </c>
      <c r="F13" s="86">
        <v>822</v>
      </c>
      <c r="G13" s="88">
        <f t="shared" si="1"/>
        <v>92.5</v>
      </c>
      <c r="H13" s="12"/>
      <c r="I13" s="19">
        <f t="shared" si="2"/>
        <v>12</v>
      </c>
      <c r="J13" s="19"/>
      <c r="K13" s="173" t="s">
        <v>5</v>
      </c>
      <c r="L13" s="19">
        <v>13.1</v>
      </c>
      <c r="M13" s="177"/>
    </row>
    <row r="14" spans="1:14" ht="66.75" customHeight="1">
      <c r="A14" s="87" t="s">
        <v>7</v>
      </c>
      <c r="B14" s="86">
        <v>4395</v>
      </c>
      <c r="C14" s="83">
        <v>4013</v>
      </c>
      <c r="D14" s="72">
        <f t="shared" si="0"/>
        <v>91.3</v>
      </c>
      <c r="E14" s="83">
        <v>1780</v>
      </c>
      <c r="F14" s="86">
        <v>1733</v>
      </c>
      <c r="G14" s="88">
        <f t="shared" si="1"/>
        <v>97.4</v>
      </c>
      <c r="H14" s="12"/>
      <c r="I14" s="19">
        <f t="shared" si="2"/>
        <v>21</v>
      </c>
      <c r="J14" s="19"/>
      <c r="K14" s="173" t="s">
        <v>36</v>
      </c>
      <c r="L14" s="19">
        <v>15.2</v>
      </c>
      <c r="M14" s="177"/>
    </row>
    <row r="15" spans="1:14" ht="42.75" customHeight="1">
      <c r="A15" s="87" t="s">
        <v>37</v>
      </c>
      <c r="B15" s="86">
        <v>3435</v>
      </c>
      <c r="C15" s="83">
        <v>2828</v>
      </c>
      <c r="D15" s="72">
        <f t="shared" si="0"/>
        <v>82.3</v>
      </c>
      <c r="E15" s="83">
        <v>1248</v>
      </c>
      <c r="F15" s="86">
        <v>1087</v>
      </c>
      <c r="G15" s="88">
        <f t="shared" si="1"/>
        <v>87.1</v>
      </c>
      <c r="H15" s="12"/>
      <c r="I15" s="19">
        <f t="shared" si="2"/>
        <v>14.8</v>
      </c>
      <c r="K15" s="173" t="s">
        <v>257</v>
      </c>
      <c r="L15" s="19">
        <v>21.7</v>
      </c>
      <c r="M15" s="177"/>
    </row>
    <row r="16" spans="1:14">
      <c r="L16" s="174">
        <f>SUM(L6:L15)</f>
        <v>100</v>
      </c>
      <c r="M16" s="20"/>
    </row>
    <row r="17" spans="2:2">
      <c r="B17" s="187"/>
    </row>
  </sheetData>
  <sortState ref="K7:L15">
    <sortCondition ref="L7:L15"/>
  </sortState>
  <mergeCells count="7">
    <mergeCell ref="A1:G1"/>
    <mergeCell ref="A2:G2"/>
    <mergeCell ref="A4:A5"/>
    <mergeCell ref="B4:C4"/>
    <mergeCell ref="D4:D5"/>
    <mergeCell ref="E4:F4"/>
    <mergeCell ref="G4:G5"/>
  </mergeCells>
  <printOptions horizontalCentered="1"/>
  <pageMargins left="0" right="0" top="0.78740157480314965" bottom="0.39370078740157483" header="0" footer="0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29"/>
  <sheetViews>
    <sheetView zoomScale="75" zoomScaleNormal="75" zoomScaleSheetLayoutView="70" workbookViewId="0">
      <selection activeCell="B27" sqref="B27"/>
    </sheetView>
  </sheetViews>
  <sheetFormatPr defaultColWidth="8.85546875" defaultRowHeight="12.75"/>
  <cols>
    <col min="1" max="1" width="37.140625" style="43" customWidth="1"/>
    <col min="2" max="2" width="13.5703125" style="43" customWidth="1"/>
    <col min="3" max="3" width="16.140625" style="43" customWidth="1"/>
    <col min="4" max="4" width="15.5703125" style="43" customWidth="1"/>
    <col min="5" max="6" width="8.85546875" style="43"/>
    <col min="7" max="7" width="43" style="43" customWidth="1"/>
    <col min="8" max="16384" width="8.85546875" style="43"/>
  </cols>
  <sheetData>
    <row r="1" spans="1:9" s="44" customFormat="1" ht="40.5" customHeight="1">
      <c r="A1" s="225" t="s">
        <v>269</v>
      </c>
      <c r="B1" s="225"/>
      <c r="C1" s="225"/>
      <c r="D1" s="225"/>
    </row>
    <row r="2" spans="1:9" s="44" customFormat="1" ht="19.5" customHeight="1">
      <c r="A2" s="222" t="s">
        <v>8</v>
      </c>
      <c r="B2" s="222"/>
      <c r="C2" s="222"/>
      <c r="D2" s="222"/>
    </row>
    <row r="3" spans="1:9" s="45" customFormat="1" ht="12" customHeight="1">
      <c r="A3" s="2"/>
      <c r="B3" s="2"/>
      <c r="C3" s="2"/>
      <c r="D3" s="2"/>
    </row>
    <row r="4" spans="1:9" s="45" customFormat="1" ht="20.25" customHeight="1">
      <c r="A4" s="217"/>
      <c r="B4" s="226" t="s">
        <v>40</v>
      </c>
      <c r="C4" s="227" t="s">
        <v>41</v>
      </c>
      <c r="D4" s="228" t="s">
        <v>58</v>
      </c>
    </row>
    <row r="5" spans="1:9" s="45" customFormat="1" ht="59.25" customHeight="1">
      <c r="A5" s="217"/>
      <c r="B5" s="226"/>
      <c r="C5" s="227"/>
      <c r="D5" s="228"/>
    </row>
    <row r="6" spans="1:9" s="46" customFormat="1" ht="34.5" customHeight="1">
      <c r="A6" s="93" t="s">
        <v>33</v>
      </c>
      <c r="B6" s="89">
        <f>SUM(B9:B27)</f>
        <v>2784</v>
      </c>
      <c r="C6" s="89">
        <f>' 7 '!F6</f>
        <v>8047</v>
      </c>
      <c r="D6" s="94">
        <f>ROUND(C6/B6,0)</f>
        <v>3</v>
      </c>
    </row>
    <row r="7" spans="1:9" s="46" customFormat="1" ht="24.75" customHeight="1">
      <c r="A7" s="93" t="s">
        <v>39</v>
      </c>
      <c r="B7" s="91" t="s">
        <v>42</v>
      </c>
      <c r="C7" s="90">
        <f>' 7 '!F7</f>
        <v>6962</v>
      </c>
      <c r="D7" s="94"/>
    </row>
    <row r="8" spans="1:9" s="46" customFormat="1" ht="31.5" customHeight="1">
      <c r="A8" s="95" t="s">
        <v>9</v>
      </c>
      <c r="B8" s="91"/>
      <c r="C8" s="158"/>
      <c r="D8" s="94"/>
    </row>
    <row r="9" spans="1:9" ht="54" customHeight="1">
      <c r="A9" s="96" t="s">
        <v>10</v>
      </c>
      <c r="B9" s="92">
        <f>'1'!F7</f>
        <v>184</v>
      </c>
      <c r="C9" s="158">
        <f>' 7 '!F9</f>
        <v>716</v>
      </c>
      <c r="D9" s="97">
        <f t="shared" ref="D9:D27" si="0">ROUND(C9/B9,0)</f>
        <v>4</v>
      </c>
      <c r="E9" s="46"/>
      <c r="F9" s="47"/>
      <c r="G9" s="42"/>
    </row>
    <row r="10" spans="1:9" ht="35.25" customHeight="1">
      <c r="A10" s="96" t="s">
        <v>11</v>
      </c>
      <c r="B10" s="92">
        <f>'1'!F8</f>
        <v>8</v>
      </c>
      <c r="C10" s="158">
        <f>' 7 '!F10</f>
        <v>48</v>
      </c>
      <c r="D10" s="97">
        <f t="shared" si="0"/>
        <v>6</v>
      </c>
      <c r="E10" s="46"/>
      <c r="F10" s="47"/>
      <c r="G10" s="42"/>
    </row>
    <row r="11" spans="1:9" s="48" customFormat="1" ht="20.25" customHeight="1">
      <c r="A11" s="96" t="s">
        <v>12</v>
      </c>
      <c r="B11" s="92">
        <f>'1'!F9</f>
        <v>627</v>
      </c>
      <c r="C11" s="158">
        <f>' 7 '!F11</f>
        <v>799</v>
      </c>
      <c r="D11" s="97">
        <f t="shared" si="0"/>
        <v>1</v>
      </c>
      <c r="E11" s="46"/>
      <c r="F11" s="47"/>
      <c r="G11" s="42"/>
    </row>
    <row r="12" spans="1:9" ht="36" customHeight="1">
      <c r="A12" s="96" t="s">
        <v>13</v>
      </c>
      <c r="B12" s="92">
        <f>'1'!F10</f>
        <v>77</v>
      </c>
      <c r="C12" s="158">
        <f>' 7 '!F12</f>
        <v>186</v>
      </c>
      <c r="D12" s="97">
        <f t="shared" si="0"/>
        <v>2</v>
      </c>
      <c r="E12" s="46"/>
      <c r="F12" s="47"/>
      <c r="G12" s="42"/>
      <c r="I12" s="49"/>
    </row>
    <row r="13" spans="1:9" ht="30" customHeight="1">
      <c r="A13" s="96" t="s">
        <v>14</v>
      </c>
      <c r="B13" s="92">
        <f>'1'!F11</f>
        <v>29</v>
      </c>
      <c r="C13" s="158">
        <f>' 7 '!F13</f>
        <v>81</v>
      </c>
      <c r="D13" s="97">
        <f t="shared" si="0"/>
        <v>3</v>
      </c>
      <c r="E13" s="46"/>
      <c r="F13" s="47"/>
      <c r="G13" s="42"/>
    </row>
    <row r="14" spans="1:9" ht="19.5" customHeight="1">
      <c r="A14" s="96" t="s">
        <v>15</v>
      </c>
      <c r="B14" s="92">
        <f>'1'!F12</f>
        <v>237</v>
      </c>
      <c r="C14" s="158">
        <f>' 7 '!F14</f>
        <v>220</v>
      </c>
      <c r="D14" s="97">
        <f t="shared" si="0"/>
        <v>1</v>
      </c>
      <c r="E14" s="46"/>
      <c r="F14" s="47"/>
      <c r="G14" s="50"/>
    </row>
    <row r="15" spans="1:9" ht="48.75" customHeight="1">
      <c r="A15" s="96" t="s">
        <v>16</v>
      </c>
      <c r="B15" s="92">
        <f>'1'!F13</f>
        <v>418</v>
      </c>
      <c r="C15" s="158">
        <f>' 7 '!F15</f>
        <v>1315</v>
      </c>
      <c r="D15" s="97">
        <f t="shared" si="0"/>
        <v>3</v>
      </c>
      <c r="E15" s="46"/>
      <c r="F15" s="47"/>
      <c r="G15" s="42"/>
    </row>
    <row r="16" spans="1:9" ht="34.5" customHeight="1">
      <c r="A16" s="96" t="s">
        <v>17</v>
      </c>
      <c r="B16" s="92">
        <f>'1'!F14</f>
        <v>287</v>
      </c>
      <c r="C16" s="158">
        <f>' 7 '!F16</f>
        <v>280</v>
      </c>
      <c r="D16" s="97">
        <f t="shared" si="0"/>
        <v>1</v>
      </c>
      <c r="E16" s="46"/>
      <c r="F16" s="47"/>
      <c r="G16" s="42"/>
    </row>
    <row r="17" spans="1:7" ht="35.25" customHeight="1">
      <c r="A17" s="96" t="s">
        <v>18</v>
      </c>
      <c r="B17" s="92">
        <f>'1'!F15</f>
        <v>122</v>
      </c>
      <c r="C17" s="158">
        <f>' 7 '!F17</f>
        <v>128</v>
      </c>
      <c r="D17" s="97">
        <f t="shared" si="0"/>
        <v>1</v>
      </c>
      <c r="E17" s="46"/>
      <c r="F17" s="47"/>
      <c r="G17" s="42"/>
    </row>
    <row r="18" spans="1:7" ht="24" customHeight="1">
      <c r="A18" s="96" t="s">
        <v>19</v>
      </c>
      <c r="B18" s="92">
        <f>'1'!F16</f>
        <v>17</v>
      </c>
      <c r="C18" s="158">
        <f>' 7 '!F18</f>
        <v>92</v>
      </c>
      <c r="D18" s="97">
        <f t="shared" si="0"/>
        <v>5</v>
      </c>
      <c r="E18" s="46"/>
      <c r="F18" s="47"/>
      <c r="G18" s="42"/>
    </row>
    <row r="19" spans="1:7" ht="17.25" customHeight="1">
      <c r="A19" s="96" t="s">
        <v>20</v>
      </c>
      <c r="B19" s="92">
        <f>'1'!F17</f>
        <v>42</v>
      </c>
      <c r="C19" s="158">
        <f>' 7 '!F19</f>
        <v>140</v>
      </c>
      <c r="D19" s="97">
        <f t="shared" si="0"/>
        <v>3</v>
      </c>
      <c r="E19" s="46"/>
      <c r="F19" s="47"/>
      <c r="G19" s="42"/>
    </row>
    <row r="20" spans="1:7" ht="18" customHeight="1">
      <c r="A20" s="96" t="s">
        <v>21</v>
      </c>
      <c r="B20" s="92">
        <f>'1'!F18</f>
        <v>35</v>
      </c>
      <c r="C20" s="158">
        <f>' 7 '!F20</f>
        <v>45</v>
      </c>
      <c r="D20" s="97">
        <f t="shared" si="0"/>
        <v>1</v>
      </c>
      <c r="E20" s="46"/>
      <c r="F20" s="47"/>
      <c r="G20" s="42"/>
    </row>
    <row r="21" spans="1:7" ht="32.25" customHeight="1">
      <c r="A21" s="96" t="s">
        <v>22</v>
      </c>
      <c r="B21" s="92">
        <f>'1'!F19</f>
        <v>33</v>
      </c>
      <c r="C21" s="158">
        <f>' 7 '!F21</f>
        <v>93</v>
      </c>
      <c r="D21" s="97">
        <f t="shared" si="0"/>
        <v>3</v>
      </c>
      <c r="E21" s="46"/>
      <c r="F21" s="47"/>
      <c r="G21" s="51"/>
    </row>
    <row r="22" spans="1:7" ht="35.25" customHeight="1">
      <c r="A22" s="96" t="s">
        <v>23</v>
      </c>
      <c r="B22" s="92">
        <f>'1'!F20</f>
        <v>137</v>
      </c>
      <c r="C22" s="158">
        <f>' 7 '!F22</f>
        <v>88</v>
      </c>
      <c r="D22" s="97">
        <f t="shared" si="0"/>
        <v>1</v>
      </c>
      <c r="E22" s="46"/>
      <c r="F22" s="47"/>
      <c r="G22" s="42"/>
    </row>
    <row r="23" spans="1:7" ht="33" customHeight="1">
      <c r="A23" s="96" t="s">
        <v>24</v>
      </c>
      <c r="B23" s="92">
        <f>'1'!F21</f>
        <v>153</v>
      </c>
      <c r="C23" s="158">
        <f>' 7 '!F23</f>
        <v>1764</v>
      </c>
      <c r="D23" s="97">
        <f t="shared" si="0"/>
        <v>12</v>
      </c>
      <c r="E23" s="46"/>
      <c r="F23" s="47"/>
      <c r="G23" s="42"/>
    </row>
    <row r="24" spans="1:7" ht="19.5" customHeight="1">
      <c r="A24" s="96" t="s">
        <v>25</v>
      </c>
      <c r="B24" s="92">
        <f>'1'!F22</f>
        <v>71</v>
      </c>
      <c r="C24" s="158">
        <f>' 7 '!F24</f>
        <v>433</v>
      </c>
      <c r="D24" s="97">
        <f t="shared" si="0"/>
        <v>6</v>
      </c>
      <c r="E24" s="46"/>
      <c r="F24" s="47"/>
      <c r="G24" s="42"/>
    </row>
    <row r="25" spans="1:7" ht="30.75" customHeight="1">
      <c r="A25" s="96" t="s">
        <v>26</v>
      </c>
      <c r="B25" s="92">
        <f>'1'!F23</f>
        <v>206</v>
      </c>
      <c r="C25" s="158">
        <f>' 7 '!F25</f>
        <v>416</v>
      </c>
      <c r="D25" s="97">
        <f t="shared" si="0"/>
        <v>2</v>
      </c>
      <c r="E25" s="46"/>
      <c r="F25" s="47"/>
      <c r="G25" s="42"/>
    </row>
    <row r="26" spans="1:7" ht="30.75" customHeight="1">
      <c r="A26" s="96" t="s">
        <v>27</v>
      </c>
      <c r="B26" s="92">
        <f>'1'!F24</f>
        <v>59</v>
      </c>
      <c r="C26" s="158">
        <f>' 7 '!F26</f>
        <v>43</v>
      </c>
      <c r="D26" s="97">
        <f t="shared" si="0"/>
        <v>1</v>
      </c>
      <c r="E26" s="46"/>
      <c r="F26" s="47"/>
      <c r="G26" s="42"/>
    </row>
    <row r="27" spans="1:7" ht="22.5" customHeight="1">
      <c r="A27" s="96" t="s">
        <v>28</v>
      </c>
      <c r="B27" s="92">
        <f>'1'!F25</f>
        <v>42</v>
      </c>
      <c r="C27" s="158">
        <f>' 7 '!F27</f>
        <v>75</v>
      </c>
      <c r="D27" s="97">
        <f t="shared" si="0"/>
        <v>2</v>
      </c>
      <c r="E27" s="46"/>
      <c r="F27" s="47"/>
      <c r="G27" s="42"/>
    </row>
    <row r="28" spans="1:7" ht="15.75">
      <c r="A28" s="41"/>
      <c r="B28" s="41"/>
      <c r="C28" s="41"/>
      <c r="D28" s="41"/>
      <c r="G28" s="42"/>
    </row>
    <row r="29" spans="1:7">
      <c r="A29" s="41"/>
      <c r="B29" s="41"/>
      <c r="C29" s="41"/>
      <c r="D29" s="41"/>
    </row>
  </sheetData>
  <mergeCells count="6">
    <mergeCell ref="A1:D1"/>
    <mergeCell ref="A2:D2"/>
    <mergeCell ref="A4:A5"/>
    <mergeCell ref="B4:B5"/>
    <mergeCell ref="C4:C5"/>
    <mergeCell ref="D4:D5"/>
  </mergeCells>
  <printOptions horizontalCentered="1"/>
  <pageMargins left="0.19685039370078741" right="0" top="0.51181102362204722" bottom="0.39370078740157483" header="0" footer="0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Аркуші</vt:lpstr>
      </vt:variant>
      <vt:variant>
        <vt:i4>10</vt:i4>
      </vt:variant>
      <vt:variant>
        <vt:lpstr>Діаграми</vt:lpstr>
      </vt:variant>
      <vt:variant>
        <vt:i4>6</vt:i4>
      </vt:variant>
      <vt:variant>
        <vt:lpstr>Іменовані діапазони</vt:lpstr>
      </vt:variant>
      <vt:variant>
        <vt:i4>15</vt:i4>
      </vt:variant>
    </vt:vector>
  </HeadingPairs>
  <TitlesOfParts>
    <vt:vector size="31" baseType="lpstr">
      <vt:lpstr>1</vt:lpstr>
      <vt:lpstr>2</vt:lpstr>
      <vt:lpstr>3 </vt:lpstr>
      <vt:lpstr>4</vt:lpstr>
      <vt:lpstr>5 </vt:lpstr>
      <vt:lpstr>6 </vt:lpstr>
      <vt:lpstr> 7 </vt:lpstr>
      <vt:lpstr>8 </vt:lpstr>
      <vt:lpstr>9</vt:lpstr>
      <vt:lpstr>10</vt:lpstr>
      <vt:lpstr>Діаграма6</vt:lpstr>
      <vt:lpstr>Діаграма5</vt:lpstr>
      <vt:lpstr>Діаграма1</vt:lpstr>
      <vt:lpstr>Діаграма2</vt:lpstr>
      <vt:lpstr>Діаграма3</vt:lpstr>
      <vt:lpstr>Діаграма4</vt:lpstr>
      <vt:lpstr>' 7 '!Заголовки_для_друку</vt:lpstr>
      <vt:lpstr>'1'!Заголовки_для_друку</vt:lpstr>
      <vt:lpstr>'10'!Заголовки_для_друку</vt:lpstr>
      <vt:lpstr>'2'!Заголовки_для_друку</vt:lpstr>
      <vt:lpstr>'3 '!Заголовки_для_друку</vt:lpstr>
      <vt:lpstr>'8 '!Заголовки_для_друку</vt:lpstr>
      <vt:lpstr>'9'!Заголовки_для_друку</vt:lpstr>
      <vt:lpstr>' 7 '!Область_друку</vt:lpstr>
      <vt:lpstr>'1'!Область_друку</vt:lpstr>
      <vt:lpstr>'10'!Область_друку</vt:lpstr>
      <vt:lpstr>'2'!Область_друку</vt:lpstr>
      <vt:lpstr>'3 '!Область_друку</vt:lpstr>
      <vt:lpstr>'6 '!Область_друку</vt:lpstr>
      <vt:lpstr>'8 '!Область_друку</vt:lpstr>
      <vt:lpstr>'9'!Область_друку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2018-08-20T11:30:59Z</dcterms:modified>
</cp:coreProperties>
</file>