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65" windowWidth="14805" windowHeight="73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'1'!$A$2:$E$21</definedName>
    <definedName name="_xlnm.Print_Area" localSheetId="1">'2'!$A$1:$AH$24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<sst xmlns="http://schemas.openxmlformats.org/spreadsheetml/2006/main" count="84" uniqueCount="55">
  <si>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</si>
  <si>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</si>
  <si>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</si>
  <si>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</si>
  <si>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</si>
  <si>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</si>
  <si>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</si>
  <si>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</si>
  <si>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</si>
  <si>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</si>
  <si>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</si>
  <si>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</si>
  <si>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</si>
  <si>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</si>
  <si>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</si>
  <si>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</si>
  <si>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</si>
  <si>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</si>
  <si>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</si>
  <si>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</si>
  <si>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</si>
  <si>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</si>
  <si>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</si>
  <si>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</si>
  <si>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</si>
  <si>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</si>
  <si>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</si>
  <si>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</si>
  <si>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</si>
  <si>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r>
      <t xml:space="preserve">Всього отримали роботу </t>
    </r>
    <r>
      <rPr>
        <sz val="16"/>
        <color indexed="8"/>
        <rFont val="Times New Roman"/>
        <family val="1"/>
      </rPr>
      <t>(у т.ч. до набуття статусу безробітного)</t>
    </r>
  </si>
  <si>
    <t>з них, мали статус безробітного                                     протягом періоду</t>
  </si>
  <si>
    <t>Всього отримали роботу</t>
  </si>
  <si>
    <t>Проходили проф-навчання</t>
  </si>
  <si>
    <t>Кількість безробітних охоплених профорієнта-ційними послугами</t>
  </si>
  <si>
    <t>Всього отримують послуги на кінець періоду</t>
  </si>
  <si>
    <t>з них, мають статус безробітного на кінець періоду</t>
  </si>
  <si>
    <t>з них, отримують допомогу по безробіттю</t>
  </si>
  <si>
    <t>Всього отримували послуги</t>
  </si>
  <si>
    <t>%</t>
  </si>
  <si>
    <t xml:space="preserve"> + (-)                            осіб</t>
  </si>
  <si>
    <t>Інформація про надання послуг службою зайнятості</t>
  </si>
  <si>
    <t>зміна значення                      гр. 2 до гр. 1</t>
  </si>
  <si>
    <t xml:space="preserve">
Тернопільська область 
</t>
  </si>
  <si>
    <t>січень - квітень        2020 року</t>
  </si>
  <si>
    <t>січень - квітень 2019 року</t>
  </si>
  <si>
    <t xml:space="preserve"> осіб</t>
  </si>
  <si>
    <t>Всього</t>
  </si>
  <si>
    <t>Працевлаштовано на нові робочі місця з компенсацією
 витрат роботодавцю єдиного внеску</t>
  </si>
  <si>
    <t>(осіб)</t>
  </si>
  <si>
    <r>
      <t>Інформація щодо надання послуг СЗ молоді у віці до 35 років у січні</t>
    </r>
    <r>
      <rPr>
        <sz val="18"/>
        <rFont val="Times New Roman"/>
        <family val="1"/>
      </rPr>
      <t>-</t>
    </r>
    <r>
      <rPr>
        <b/>
        <sz val="18"/>
        <rFont val="Times New Roman"/>
        <family val="1"/>
      </rPr>
      <t>квітні 2019-2020 рр.</t>
    </r>
  </si>
  <si>
    <t>у 3,0 р.</t>
  </si>
  <si>
    <t>у 3,3 р.</t>
  </si>
  <si>
    <t>у 6,0 р.</t>
  </si>
  <si>
    <t>у 2,0 р.</t>
  </si>
  <si>
    <t>-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</si>
</sst>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mmm/yyyy"/>
    <numFmt numFmtId="198" formatCode="[$-422]d\ mmmm\ yyyy&quot; р.&quot;"/>
    <numFmt numFmtId="199" formatCode="#,##0.00&quot;₴&quot;"/>
    <numFmt numFmtId="200" formatCode="#,##0.000"/>
    <numFmt numFmtId="201" formatCode="0_ ;[Red]\-0\ "/>
    <numFmt numFmtId="202" formatCode="0_ ;\-0\ "/>
    <numFmt numFmtId="203" formatCode="0.000000"/>
    <numFmt numFmtId="204" formatCode="0.00000"/>
    <numFmt numFmtId="205" formatCode="0.0000"/>
    <numFmt numFmtId="206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6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i/>
      <sz val="16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u val="single"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27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28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28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2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28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28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3" fillId="0" borderId="12" applyNumberFormat="0" applyFill="0" applyAlignment="0" applyProtection="0"/>
    <xf numFmtId="0" fontId="38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3" fillId="0" borderId="15" applyNumberFormat="0" applyFill="0" applyAlignment="0" applyProtection="0"/>
    <xf numFmtId="0" fontId="1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71" fillId="0" borderId="19" applyNumberFormat="0" applyFill="0" applyAlignment="0" applyProtection="0"/>
    <xf numFmtId="0" fontId="36" fillId="0" borderId="7" applyNumberFormat="0" applyFill="0" applyAlignment="0" applyProtection="0"/>
    <xf numFmtId="0" fontId="10" fillId="0" borderId="5" applyNumberFormat="0" applyFill="0" applyAlignment="0" applyProtection="0"/>
    <xf numFmtId="0" fontId="72" fillId="0" borderId="20" applyNumberFormat="0" applyFill="0" applyAlignment="0" applyProtection="0"/>
    <xf numFmtId="0" fontId="37" fillId="0" borderId="10" applyNumberFormat="0" applyFill="0" applyAlignment="0" applyProtection="0"/>
    <xf numFmtId="0" fontId="11" fillId="0" borderId="8" applyNumberFormat="0" applyFill="0" applyAlignment="0" applyProtection="0"/>
    <xf numFmtId="0" fontId="73" fillId="0" borderId="21" applyNumberFormat="0" applyFill="0" applyAlignment="0" applyProtection="0"/>
    <xf numFmtId="0" fontId="38" fillId="0" borderId="13" applyNumberFormat="0" applyFill="0" applyAlignment="0" applyProtection="0"/>
    <xf numFmtId="0" fontId="12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39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39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1" fontId="26" fillId="0" borderId="0" xfId="439" applyNumberFormat="1" applyFont="1" applyFill="1" applyBorder="1" applyAlignment="1" applyProtection="1">
      <alignment horizontal="right"/>
      <protection locked="0"/>
    </xf>
    <xf numFmtId="1" fontId="41" fillId="0" borderId="0" xfId="439" applyNumberFormat="1" applyFont="1" applyFill="1" applyBorder="1" applyAlignment="1" applyProtection="1">
      <alignment horizontal="left" wrapText="1" shrinkToFit="1"/>
      <protection locked="0"/>
    </xf>
    <xf numFmtId="1" fontId="42" fillId="0" borderId="0" xfId="439" applyNumberFormat="1" applyFont="1" applyFill="1" applyProtection="1">
      <alignment/>
      <protection locked="0"/>
    </xf>
    <xf numFmtId="0" fontId="20" fillId="0" borderId="0" xfId="452" applyFont="1">
      <alignment/>
      <protection/>
    </xf>
    <xf numFmtId="0" fontId="20" fillId="0" borderId="0" xfId="453" applyFont="1" applyBorder="1" applyAlignment="1">
      <alignment vertical="center" wrapText="1"/>
      <protection/>
    </xf>
    <xf numFmtId="0" fontId="40" fillId="0" borderId="0" xfId="453" applyFont="1" applyFill="1" applyAlignment="1">
      <alignment horizontal="right" vertical="center" wrapText="1"/>
      <protection/>
    </xf>
    <xf numFmtId="0" fontId="20" fillId="0" borderId="0" xfId="453" applyFont="1" applyAlignment="1">
      <alignment vertical="center" wrapText="1"/>
      <protection/>
    </xf>
    <xf numFmtId="0" fontId="26" fillId="0" borderId="3" xfId="453" applyFont="1" applyBorder="1" applyAlignment="1">
      <alignment horizontal="center" vertical="center" wrapText="1"/>
      <protection/>
    </xf>
    <xf numFmtId="0" fontId="43" fillId="0" borderId="0" xfId="453" applyFont="1" applyAlignment="1">
      <alignment vertical="center" wrapText="1"/>
      <protection/>
    </xf>
    <xf numFmtId="3" fontId="20" fillId="0" borderId="0" xfId="453" applyNumberFormat="1" applyFont="1" applyAlignment="1">
      <alignment vertical="center" wrapText="1"/>
      <protection/>
    </xf>
    <xf numFmtId="3" fontId="75" fillId="0" borderId="0" xfId="452" applyNumberFormat="1" applyFont="1" applyFill="1">
      <alignment/>
      <protection/>
    </xf>
    <xf numFmtId="0" fontId="75" fillId="0" borderId="0" xfId="452" applyFont="1" applyFill="1">
      <alignment/>
      <protection/>
    </xf>
    <xf numFmtId="1" fontId="20" fillId="0" borderId="3" xfId="439" applyNumberFormat="1" applyFont="1" applyFill="1" applyBorder="1" applyAlignment="1" applyProtection="1">
      <alignment horizontal="center" vertical="center"/>
      <protection/>
    </xf>
    <xf numFmtId="1" fontId="20" fillId="0" borderId="0" xfId="439" applyNumberFormat="1" applyFont="1" applyFill="1" applyAlignment="1" applyProtection="1">
      <alignment vertical="center"/>
      <protection locked="0"/>
    </xf>
    <xf numFmtId="1" fontId="45" fillId="0" borderId="0" xfId="439" applyNumberFormat="1" applyFont="1" applyFill="1" applyBorder="1" applyAlignment="1" applyProtection="1">
      <alignment/>
      <protection locked="0"/>
    </xf>
    <xf numFmtId="1" fontId="20" fillId="0" borderId="0" xfId="439" applyNumberFormat="1" applyFont="1" applyFill="1" applyProtection="1">
      <alignment/>
      <protection locked="0"/>
    </xf>
    <xf numFmtId="0" fontId="0" fillId="0" borderId="0" xfId="0" applyAlignment="1">
      <alignment horizontal="right"/>
    </xf>
    <xf numFmtId="0" fontId="76" fillId="0" borderId="3" xfId="439" applyNumberFormat="1" applyFont="1" applyFill="1" applyBorder="1" applyAlignment="1" applyProtection="1">
      <alignment horizontal="center" vertical="center" wrapText="1" shrinkToFit="1"/>
      <protection/>
    </xf>
    <xf numFmtId="3" fontId="76" fillId="0" borderId="3" xfId="439" applyNumberFormat="1" applyFont="1" applyFill="1" applyBorder="1" applyAlignment="1" applyProtection="1">
      <alignment horizontal="center" vertical="center"/>
      <protection/>
    </xf>
    <xf numFmtId="1" fontId="76" fillId="0" borderId="0" xfId="439" applyNumberFormat="1" applyFont="1" applyFill="1" applyBorder="1" applyAlignment="1" applyProtection="1">
      <alignment vertical="center"/>
      <protection locked="0"/>
    </xf>
    <xf numFmtId="3" fontId="77" fillId="0" borderId="3" xfId="452" applyNumberFormat="1" applyFont="1" applyFill="1" applyBorder="1" applyAlignment="1">
      <alignment horizontal="center" vertical="center" wrapText="1"/>
      <protection/>
    </xf>
    <xf numFmtId="3" fontId="77" fillId="0" borderId="3" xfId="448" applyNumberFormat="1" applyFont="1" applyFill="1" applyBorder="1" applyAlignment="1">
      <alignment horizontal="center" vertical="center" wrapText="1"/>
      <protection/>
    </xf>
    <xf numFmtId="1" fontId="78" fillId="0" borderId="0" xfId="439" applyNumberFormat="1" applyFont="1" applyFill="1" applyBorder="1" applyAlignment="1" applyProtection="1">
      <alignment horizontal="right"/>
      <protection locked="0"/>
    </xf>
    <xf numFmtId="1" fontId="79" fillId="0" borderId="0" xfId="439" applyNumberFormat="1" applyFont="1" applyFill="1" applyBorder="1" applyAlignment="1" applyProtection="1">
      <alignment/>
      <protection locked="0"/>
    </xf>
    <xf numFmtId="1" fontId="80" fillId="0" borderId="0" xfId="439" applyNumberFormat="1" applyFont="1" applyFill="1" applyBorder="1" applyAlignment="1" applyProtection="1">
      <alignment horizontal="right"/>
      <protection locked="0"/>
    </xf>
    <xf numFmtId="1" fontId="81" fillId="0" borderId="0" xfId="439" applyNumberFormat="1" applyFont="1" applyFill="1" applyBorder="1" applyAlignment="1" applyProtection="1">
      <alignment/>
      <protection locked="0"/>
    </xf>
    <xf numFmtId="1" fontId="82" fillId="0" borderId="0" xfId="439" applyNumberFormat="1" applyFont="1" applyFill="1" applyBorder="1" applyAlignment="1" applyProtection="1">
      <alignment horizontal="right"/>
      <protection locked="0"/>
    </xf>
    <xf numFmtId="1" fontId="83" fillId="0" borderId="0" xfId="439" applyNumberFormat="1" applyFont="1" applyFill="1" applyBorder="1" applyAlignment="1" applyProtection="1">
      <alignment horizontal="center"/>
      <protection locked="0"/>
    </xf>
    <xf numFmtId="0" fontId="77" fillId="0" borderId="3" xfId="448" applyFont="1" applyBorder="1" applyAlignment="1">
      <alignment vertical="center" wrapText="1"/>
      <protection/>
    </xf>
    <xf numFmtId="0" fontId="77" fillId="9" borderId="3" xfId="453" applyFont="1" applyFill="1" applyBorder="1" applyAlignment="1">
      <alignment vertical="center" wrapText="1"/>
      <protection/>
    </xf>
    <xf numFmtId="0" fontId="84" fillId="0" borderId="0" xfId="453" applyFont="1" applyAlignment="1">
      <alignment vertical="center" wrapText="1"/>
      <protection/>
    </xf>
    <xf numFmtId="0" fontId="77" fillId="0" borderId="3" xfId="452" applyFont="1" applyBorder="1" applyAlignment="1">
      <alignment horizontal="left" vertical="center" wrapText="1"/>
      <protection/>
    </xf>
    <xf numFmtId="3" fontId="84" fillId="0" borderId="0" xfId="453" applyNumberFormat="1" applyFont="1" applyAlignment="1">
      <alignment vertical="center" wrapText="1"/>
      <protection/>
    </xf>
    <xf numFmtId="0" fontId="77" fillId="0" borderId="3" xfId="453" applyFont="1" applyBorder="1" applyAlignment="1">
      <alignment vertical="center" wrapText="1"/>
      <protection/>
    </xf>
    <xf numFmtId="3" fontId="85" fillId="0" borderId="3" xfId="439" applyNumberFormat="1" applyFont="1" applyFill="1" applyBorder="1" applyAlignment="1" applyProtection="1">
      <alignment horizontal="center" vertical="center"/>
      <protection/>
    </xf>
    <xf numFmtId="1" fontId="40" fillId="0" borderId="0" xfId="439" applyNumberFormat="1" applyFont="1" applyFill="1" applyBorder="1" applyAlignment="1" applyProtection="1">
      <alignment horizontal="right"/>
      <protection locked="0"/>
    </xf>
    <xf numFmtId="1" fontId="46" fillId="0" borderId="23" xfId="439" applyNumberFormat="1" applyFont="1" applyFill="1" applyBorder="1" applyAlignment="1" applyProtection="1">
      <alignment horizontal="center"/>
      <protection locked="0"/>
    </xf>
    <xf numFmtId="0" fontId="22" fillId="0" borderId="3" xfId="453" applyFont="1" applyBorder="1" applyAlignment="1">
      <alignment horizontal="left" vertical="center" wrapText="1"/>
      <protection/>
    </xf>
    <xf numFmtId="0" fontId="77" fillId="0" borderId="3" xfId="448" applyFont="1" applyFill="1" applyBorder="1" applyAlignment="1">
      <alignment horizontal="left" vertical="center" wrapText="1"/>
      <protection/>
    </xf>
    <xf numFmtId="1" fontId="22" fillId="0" borderId="3" xfId="453" applyNumberFormat="1" applyFont="1" applyBorder="1" applyAlignment="1">
      <alignment horizontal="center" vertical="center" wrapText="1"/>
      <protection/>
    </xf>
    <xf numFmtId="1" fontId="77" fillId="0" borderId="24" xfId="448" applyNumberFormat="1" applyFont="1" applyFill="1" applyBorder="1" applyAlignment="1">
      <alignment horizontal="center" vertical="center" wrapText="1"/>
      <protection/>
    </xf>
    <xf numFmtId="14" fontId="78" fillId="0" borderId="3" xfId="448" applyNumberFormat="1" applyFont="1" applyFill="1" applyBorder="1" applyAlignment="1">
      <alignment horizontal="center" vertical="center" wrapText="1"/>
      <protection/>
    </xf>
    <xf numFmtId="49" fontId="52" fillId="0" borderId="24" xfId="452" applyNumberFormat="1" applyFont="1" applyBorder="1" applyAlignment="1">
      <alignment horizontal="center" vertical="center" wrapText="1"/>
      <protection/>
    </xf>
    <xf numFmtId="0" fontId="43" fillId="0" borderId="0" xfId="453" applyFont="1" applyAlignment="1">
      <alignment horizontal="center" wrapText="1"/>
      <protection/>
    </xf>
    <xf numFmtId="1" fontId="43" fillId="0" borderId="0" xfId="453" applyNumberFormat="1" applyFont="1" applyAlignment="1">
      <alignment vertical="center" wrapText="1"/>
      <protection/>
    </xf>
    <xf numFmtId="1" fontId="50" fillId="0" borderId="3" xfId="0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>
      <alignment horizontal="right"/>
    </xf>
    <xf numFmtId="1" fontId="87" fillId="0" borderId="0" xfId="439" applyNumberFormat="1" applyFont="1" applyFill="1" applyAlignment="1" applyProtection="1">
      <alignment horizontal="center"/>
      <protection locked="0"/>
    </xf>
    <xf numFmtId="0" fontId="26" fillId="0" borderId="3" xfId="453" applyFont="1" applyFill="1" applyBorder="1" applyAlignment="1">
      <alignment horizontal="center" vertical="center" wrapText="1"/>
      <protection/>
    </xf>
    <xf numFmtId="1" fontId="77" fillId="0" borderId="3" xfId="453" applyNumberFormat="1" applyFont="1" applyFill="1" applyBorder="1" applyAlignment="1">
      <alignment horizontal="center" vertical="center" wrapText="1"/>
      <protection/>
    </xf>
    <xf numFmtId="0" fontId="88" fillId="0" borderId="25" xfId="448" applyFont="1" applyFill="1" applyBorder="1" applyAlignment="1">
      <alignment horizontal="center" vertical="center" wrapText="1"/>
      <protection/>
    </xf>
    <xf numFmtId="0" fontId="88" fillId="0" borderId="26" xfId="448" applyFont="1" applyFill="1" applyBorder="1" applyAlignment="1">
      <alignment horizontal="center" vertical="center" wrapText="1"/>
      <protection/>
    </xf>
    <xf numFmtId="0" fontId="88" fillId="0" borderId="27" xfId="448" applyFont="1" applyFill="1" applyBorder="1" applyAlignment="1">
      <alignment horizontal="center" vertical="center" wrapText="1"/>
      <protection/>
    </xf>
    <xf numFmtId="0" fontId="88" fillId="0" borderId="28" xfId="448" applyFont="1" applyFill="1" applyBorder="1" applyAlignment="1">
      <alignment horizontal="center" vertical="center" wrapText="1"/>
      <protection/>
    </xf>
    <xf numFmtId="0" fontId="77" fillId="0" borderId="3" xfId="448" applyFont="1" applyFill="1" applyBorder="1" applyAlignment="1">
      <alignment horizontal="center" vertical="center" wrapText="1"/>
      <protection/>
    </xf>
    <xf numFmtId="49" fontId="22" fillId="0" borderId="23" xfId="452" applyNumberFormat="1" applyFont="1" applyFill="1" applyBorder="1" applyAlignment="1">
      <alignment horizontal="center" vertical="center" wrapText="1"/>
      <protection/>
    </xf>
    <xf numFmtId="49" fontId="22" fillId="0" borderId="24" xfId="452" applyNumberFormat="1" applyFont="1" applyFill="1" applyBorder="1" applyAlignment="1">
      <alignment horizontal="center" vertical="center" wrapText="1"/>
      <protection/>
    </xf>
    <xf numFmtId="14" fontId="77" fillId="0" borderId="23" xfId="448" applyNumberFormat="1" applyFont="1" applyFill="1" applyBorder="1" applyAlignment="1">
      <alignment horizontal="center" vertical="center" wrapText="1"/>
      <protection/>
    </xf>
    <xf numFmtId="14" fontId="77" fillId="0" borderId="24" xfId="448" applyNumberFormat="1" applyFont="1" applyFill="1" applyBorder="1" applyAlignment="1">
      <alignment horizontal="center" vertical="center" wrapText="1"/>
      <protection/>
    </xf>
    <xf numFmtId="14" fontId="78" fillId="0" borderId="25" xfId="448" applyNumberFormat="1" applyFont="1" applyFill="1" applyBorder="1" applyAlignment="1">
      <alignment horizontal="center" vertical="center" wrapText="1"/>
      <protection/>
    </xf>
    <xf numFmtId="14" fontId="78" fillId="0" borderId="29" xfId="448" applyNumberFormat="1" applyFont="1" applyFill="1" applyBorder="1" applyAlignment="1">
      <alignment horizontal="center" vertical="center" wrapText="1"/>
      <protection/>
    </xf>
    <xf numFmtId="0" fontId="74" fillId="0" borderId="0" xfId="452" applyFont="1" applyFill="1" applyAlignment="1">
      <alignment horizontal="right" vertical="center"/>
      <protection/>
    </xf>
    <xf numFmtId="0" fontId="0" fillId="0" borderId="0" xfId="0" applyAlignment="1">
      <alignment horizontal="right"/>
    </xf>
    <xf numFmtId="0" fontId="76" fillId="0" borderId="0" xfId="452" applyFont="1" applyFill="1" applyAlignment="1">
      <alignment horizontal="right" vertical="top" wrapText="1"/>
      <protection/>
    </xf>
    <xf numFmtId="0" fontId="76" fillId="0" borderId="0" xfId="452" applyFont="1" applyFill="1" applyAlignment="1">
      <alignment horizontal="right" vertical="top"/>
      <protection/>
    </xf>
    <xf numFmtId="0" fontId="44" fillId="0" borderId="0" xfId="452" applyFont="1" applyAlignment="1">
      <alignment horizontal="center" vertical="top" wrapText="1"/>
      <protection/>
    </xf>
    <xf numFmtId="0" fontId="44" fillId="0" borderId="0" xfId="453" applyFont="1" applyFill="1" applyAlignment="1">
      <alignment horizontal="center" vertical="top" wrapText="1"/>
      <protection/>
    </xf>
    <xf numFmtId="0" fontId="22" fillId="0" borderId="3" xfId="448" applyFont="1" applyFill="1" applyBorder="1" applyAlignment="1">
      <alignment horizontal="center" vertical="center" wrapText="1"/>
      <protection/>
    </xf>
    <xf numFmtId="49" fontId="22" fillId="0" borderId="23" xfId="452" applyNumberFormat="1" applyFont="1" applyBorder="1" applyAlignment="1">
      <alignment horizontal="center" vertical="center" wrapText="1"/>
      <protection/>
    </xf>
    <xf numFmtId="49" fontId="22" fillId="0" borderId="24" xfId="452" applyNumberFormat="1" applyFont="1" applyBorder="1" applyAlignment="1">
      <alignment horizontal="center" vertical="center" wrapText="1"/>
      <protection/>
    </xf>
    <xf numFmtId="49" fontId="52" fillId="0" borderId="30" xfId="452" applyNumberFormat="1" applyFont="1" applyBorder="1" applyAlignment="1">
      <alignment horizontal="center" vertical="center" wrapText="1"/>
      <protection/>
    </xf>
    <xf numFmtId="49" fontId="52" fillId="0" borderId="31" xfId="452" applyNumberFormat="1" applyFont="1" applyBorder="1" applyAlignment="1">
      <alignment horizontal="center" vertical="center" wrapText="1"/>
      <protection/>
    </xf>
    <xf numFmtId="1" fontId="49" fillId="0" borderId="0" xfId="439" applyNumberFormat="1" applyFont="1" applyFill="1" applyBorder="1" applyAlignment="1" applyProtection="1">
      <alignment horizontal="center"/>
      <protection locked="0"/>
    </xf>
    <xf numFmtId="189" fontId="67" fillId="0" borderId="3" xfId="453" applyNumberFormat="1" applyFont="1" applyBorder="1" applyAlignment="1">
      <alignment horizontal="center" vertical="center" wrapText="1"/>
      <protection/>
    </xf>
    <xf numFmtId="201" fontId="67" fillId="0" borderId="3" xfId="453" applyNumberFormat="1" applyFont="1" applyBorder="1" applyAlignment="1">
      <alignment horizontal="center" vertical="center" wrapText="1"/>
      <protection/>
    </xf>
    <xf numFmtId="192" fontId="89" fillId="0" borderId="3" xfId="452" applyNumberFormat="1" applyFont="1" applyFill="1" applyBorder="1" applyAlignment="1">
      <alignment horizontal="center" vertical="center" wrapText="1"/>
      <protection/>
    </xf>
    <xf numFmtId="201" fontId="89" fillId="0" borderId="3" xfId="452" applyNumberFormat="1" applyFont="1" applyFill="1" applyBorder="1" applyAlignment="1">
      <alignment horizontal="center" vertical="center" wrapText="1"/>
      <protection/>
    </xf>
    <xf numFmtId="202" fontId="67" fillId="0" borderId="3" xfId="452" applyNumberFormat="1" applyFont="1" applyFill="1" applyBorder="1" applyAlignment="1">
      <alignment horizontal="center" vertical="center" wrapText="1"/>
      <protection/>
    </xf>
    <xf numFmtId="189" fontId="89" fillId="0" borderId="24" xfId="448" applyNumberFormat="1" applyFont="1" applyFill="1" applyBorder="1" applyAlignment="1">
      <alignment horizontal="center" vertical="center" wrapText="1"/>
      <protection/>
    </xf>
    <xf numFmtId="201" fontId="89" fillId="0" borderId="24" xfId="448" applyNumberFormat="1" applyFont="1" applyFill="1" applyBorder="1" applyAlignment="1">
      <alignment horizontal="center" vertical="center" wrapText="1"/>
      <protection/>
    </xf>
    <xf numFmtId="192" fontId="89" fillId="0" borderId="3" xfId="448" applyNumberFormat="1" applyFont="1" applyFill="1" applyBorder="1" applyAlignment="1">
      <alignment horizontal="center" vertical="center" wrapText="1"/>
      <protection/>
    </xf>
    <xf numFmtId="201" fontId="89" fillId="0" borderId="3" xfId="448" applyNumberFormat="1" applyFont="1" applyFill="1" applyBorder="1" applyAlignment="1">
      <alignment horizontal="center" vertical="center" wrapText="1"/>
      <protection/>
    </xf>
    <xf numFmtId="1" fontId="47" fillId="0" borderId="30" xfId="439" applyNumberFormat="1" applyFont="1" applyFill="1" applyBorder="1" applyAlignment="1" applyProtection="1">
      <alignment horizontal="center" vertical="center" wrapText="1"/>
      <protection locked="0"/>
    </xf>
    <xf numFmtId="1" fontId="47" fillId="0" borderId="32" xfId="439" applyNumberFormat="1" applyFont="1" applyFill="1" applyBorder="1" applyAlignment="1" applyProtection="1">
      <alignment horizontal="center" vertical="center" wrapText="1"/>
      <protection locked="0"/>
    </xf>
    <xf numFmtId="1" fontId="47" fillId="0" borderId="31" xfId="439" applyNumberFormat="1" applyFont="1" applyFill="1" applyBorder="1" applyAlignment="1" applyProtection="1">
      <alignment horizontal="center" vertical="center" wrapText="1"/>
      <protection locked="0"/>
    </xf>
    <xf numFmtId="1" fontId="74" fillId="0" borderId="30" xfId="439" applyNumberFormat="1" applyFont="1" applyFill="1" applyBorder="1" applyAlignment="1" applyProtection="1">
      <alignment horizontal="center" vertical="center" wrapText="1"/>
      <protection/>
    </xf>
    <xf numFmtId="1" fontId="74" fillId="0" borderId="32" xfId="439" applyNumberFormat="1" applyFont="1" applyFill="1" applyBorder="1" applyAlignment="1" applyProtection="1">
      <alignment horizontal="center" vertical="center" wrapText="1"/>
      <protection/>
    </xf>
    <xf numFmtId="1" fontId="74" fillId="0" borderId="31" xfId="439" applyNumberFormat="1" applyFont="1" applyFill="1" applyBorder="1" applyAlignment="1" applyProtection="1">
      <alignment horizontal="center" vertical="center" wrapText="1"/>
      <protection/>
    </xf>
    <xf numFmtId="1" fontId="47" fillId="0" borderId="30" xfId="439" applyNumberFormat="1" applyFont="1" applyFill="1" applyBorder="1" applyAlignment="1" applyProtection="1">
      <alignment horizontal="center" vertical="center" wrapText="1"/>
      <protection/>
    </xf>
    <xf numFmtId="1" fontId="47" fillId="0" borderId="32" xfId="439" applyNumberFormat="1" applyFont="1" applyFill="1" applyBorder="1" applyAlignment="1" applyProtection="1">
      <alignment horizontal="center" vertical="center" wrapText="1"/>
      <protection/>
    </xf>
    <xf numFmtId="1" fontId="47" fillId="0" borderId="31" xfId="439" applyNumberFormat="1" applyFont="1" applyFill="1" applyBorder="1" applyAlignment="1" applyProtection="1">
      <alignment horizontal="center" vertical="center" wrapText="1"/>
      <protection/>
    </xf>
    <xf numFmtId="0" fontId="26" fillId="0" borderId="3" xfId="454" applyFont="1" applyFill="1" applyBorder="1" applyAlignment="1">
      <alignment horizontal="left"/>
      <protection/>
    </xf>
    <xf numFmtId="1" fontId="46" fillId="0" borderId="3" xfId="439" applyNumberFormat="1" applyFont="1" applyFill="1" applyBorder="1" applyAlignment="1" applyProtection="1">
      <alignment horizontal="center" vertical="center" wrapText="1"/>
      <protection/>
    </xf>
    <xf numFmtId="1" fontId="46" fillId="0" borderId="3" xfId="439" applyNumberFormat="1" applyFont="1" applyFill="1" applyBorder="1" applyAlignment="1" applyProtection="1">
      <alignment horizontal="center" vertical="center" wrapText="1"/>
      <protection locked="0"/>
    </xf>
    <xf numFmtId="1" fontId="44" fillId="0" borderId="0" xfId="439" applyNumberFormat="1" applyFont="1" applyFill="1" applyAlignment="1" applyProtection="1">
      <alignment vertical="top" wrapText="1"/>
      <protection locked="0"/>
    </xf>
    <xf numFmtId="1" fontId="44" fillId="0" borderId="0" xfId="439" applyNumberFormat="1" applyFont="1" applyFill="1" applyAlignment="1" applyProtection="1">
      <alignment horizontal="center" vertical="center" wrapText="1"/>
      <protection locked="0"/>
    </xf>
    <xf numFmtId="1" fontId="90" fillId="0" borderId="0" xfId="439" applyNumberFormat="1" applyFont="1" applyFill="1" applyBorder="1" applyAlignment="1" applyProtection="1">
      <alignment/>
      <protection locked="0"/>
    </xf>
    <xf numFmtId="0" fontId="22" fillId="0" borderId="3" xfId="439" applyNumberFormat="1" applyFont="1" applyFill="1" applyBorder="1" applyAlignment="1" applyProtection="1">
      <alignment horizontal="center" vertical="center" wrapText="1" shrinkToFit="1"/>
      <protection/>
    </xf>
    <xf numFmtId="189" fontId="76" fillId="0" borderId="3" xfId="439" applyNumberFormat="1" applyFont="1" applyFill="1" applyBorder="1" applyAlignment="1" applyProtection="1">
      <alignment horizontal="center" vertical="center"/>
      <protection locked="0"/>
    </xf>
    <xf numFmtId="189" fontId="85" fillId="0" borderId="3" xfId="439" applyNumberFormat="1" applyFont="1" applyFill="1" applyBorder="1" applyAlignment="1" applyProtection="1">
      <alignment horizontal="center" vertical="center"/>
      <protection locked="0"/>
    </xf>
    <xf numFmtId="192" fontId="76" fillId="0" borderId="3" xfId="439" applyNumberFormat="1" applyFont="1" applyFill="1" applyBorder="1" applyAlignment="1" applyProtection="1">
      <alignment horizontal="center" vertical="center"/>
      <protection/>
    </xf>
    <xf numFmtId="192" fontId="85" fillId="0" borderId="3" xfId="439" applyNumberFormat="1" applyFont="1" applyFill="1" applyBorder="1" applyAlignment="1" applyProtection="1">
      <alignment horizontal="center" vertical="center"/>
      <protection/>
    </xf>
    <xf numFmtId="3" fontId="85" fillId="0" borderId="3" xfId="439" applyNumberFormat="1" applyFont="1" applyFill="1" applyBorder="1" applyAlignment="1" applyProtection="1">
      <alignment horizontal="center" vertical="center"/>
      <protection locked="0"/>
    </xf>
    <xf numFmtId="0" fontId="50" fillId="0" borderId="3" xfId="454" applyFont="1" applyFill="1" applyBorder="1" applyAlignment="1">
      <alignment horizontal="center" vertical="center"/>
      <protection/>
    </xf>
    <xf numFmtId="0" fontId="47" fillId="0" borderId="3" xfId="454" applyFont="1" applyFill="1" applyBorder="1" applyAlignment="1">
      <alignment horizontal="center" vertical="center"/>
      <protection/>
    </xf>
    <xf numFmtId="189" fontId="76" fillId="0" borderId="3" xfId="439" applyNumberFormat="1" applyFont="1" applyFill="1" applyBorder="1" applyAlignment="1" applyProtection="1">
      <alignment horizontal="center" vertical="center" wrapText="1" shrinkToFit="1"/>
      <protection/>
    </xf>
    <xf numFmtId="189" fontId="85" fillId="0" borderId="3" xfId="439" applyNumberFormat="1" applyFont="1" applyFill="1" applyBorder="1" applyAlignment="1" applyProtection="1">
      <alignment horizontal="center" vertical="center" wrapText="1" shrinkToFit="1"/>
      <protection/>
    </xf>
    <xf numFmtId="1" fontId="76" fillId="0" borderId="0" xfId="439" applyNumberFormat="1" applyFont="1" applyFill="1" applyBorder="1" applyAlignment="1" applyProtection="1">
      <alignment horizontal="center" vertical="center"/>
      <protection locked="0"/>
    </xf>
  </cellXfs>
  <cellStyles count="47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 3" xfId="255"/>
    <cellStyle name="Accent2_П_1" xfId="256"/>
    <cellStyle name="Accent3" xfId="257"/>
    <cellStyle name="Accent3 2" xfId="258"/>
    <cellStyle name="Accent3 3" xfId="259"/>
    <cellStyle name="Accent3_П_1" xfId="260"/>
    <cellStyle name="Accent4" xfId="261"/>
    <cellStyle name="Accent4 2" xfId="262"/>
    <cellStyle name="Accent4 3" xfId="263"/>
    <cellStyle name="Accent4_П_1" xfId="264"/>
    <cellStyle name="Accent5" xfId="265"/>
    <cellStyle name="Accent5 2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3" xfId="309"/>
    <cellStyle name="Input_П_1" xfId="310"/>
    <cellStyle name="Linked Cell" xfId="311"/>
    <cellStyle name="Linked Cell 2" xfId="312"/>
    <cellStyle name="Neutral" xfId="313"/>
    <cellStyle name="Neutral 2" xfId="314"/>
    <cellStyle name="Neutral 3" xfId="315"/>
    <cellStyle name="Neutral_П_1" xfId="316"/>
    <cellStyle name="Normal 2" xfId="317"/>
    <cellStyle name="Normal_Sheet1" xfId="318"/>
    <cellStyle name="Note" xfId="319"/>
    <cellStyle name="Note 2" xfId="320"/>
    <cellStyle name="Note 3" xfId="321"/>
    <cellStyle name="Note_П_1" xfId="322"/>
    <cellStyle name="Output" xfId="323"/>
    <cellStyle name="Output 2" xfId="324"/>
    <cellStyle name="Output 3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 2" xfId="339"/>
    <cellStyle name="Акцент1 2 2" xfId="340"/>
    <cellStyle name="Акцент1 3" xfId="341"/>
    <cellStyle name="Акцент2 2" xfId="342"/>
    <cellStyle name="Акцент2 2 2" xfId="343"/>
    <cellStyle name="Акцент2 3" xfId="344"/>
    <cellStyle name="Акцент3 2" xfId="345"/>
    <cellStyle name="Акцент3 2 2" xfId="346"/>
    <cellStyle name="Акцент3 3" xfId="347"/>
    <cellStyle name="Акцент4 2" xfId="348"/>
    <cellStyle name="Акцент4 2 2" xfId="349"/>
    <cellStyle name="Акцент4 3" xfId="350"/>
    <cellStyle name="Акцент5 2" xfId="351"/>
    <cellStyle name="Акцент5 2 2" xfId="352"/>
    <cellStyle name="Акцент5 3" xfId="353"/>
    <cellStyle name="Акцент6 2" xfId="354"/>
    <cellStyle name="Акцент6 2 2" xfId="355"/>
    <cellStyle name="Акцент6 3" xfId="356"/>
    <cellStyle name="Акцентування1" xfId="357"/>
    <cellStyle name="Акцентування1 2" xfId="358"/>
    <cellStyle name="Акцентування2" xfId="359"/>
    <cellStyle name="Акцентування2 2" xfId="360"/>
    <cellStyle name="Акцентування3" xfId="361"/>
    <cellStyle name="Акцентування3 2" xfId="362"/>
    <cellStyle name="Акцентування4" xfId="363"/>
    <cellStyle name="Акцентування4 2" xfId="364"/>
    <cellStyle name="Акцентування5" xfId="365"/>
    <cellStyle name="Акцентування5 2" xfId="366"/>
    <cellStyle name="Акцентування6" xfId="367"/>
    <cellStyle name="Акцентування6 2" xfId="368"/>
    <cellStyle name="Ввід" xfId="369"/>
    <cellStyle name="Ввід 2" xfId="370"/>
    <cellStyle name="Ввод  2" xfId="371"/>
    <cellStyle name="Ввод  2 2" xfId="372"/>
    <cellStyle name="Ввод  3" xfId="373"/>
    <cellStyle name="Вывод 2" xfId="374"/>
    <cellStyle name="Вывод 2 2" xfId="375"/>
    <cellStyle name="Вывод 3" xfId="376"/>
    <cellStyle name="Вычисление 2" xfId="377"/>
    <cellStyle name="Вычисление 2 2" xfId="378"/>
    <cellStyle name="Вычисление 3" xfId="379"/>
    <cellStyle name="Гиперссылка 2" xfId="380"/>
    <cellStyle name="Гиперссылка 3" xfId="381"/>
    <cellStyle name="Грошовий 2" xfId="382"/>
    <cellStyle name="Currency" xfId="383"/>
    <cellStyle name="Currency [0]" xfId="384"/>
    <cellStyle name="Добре" xfId="385"/>
    <cellStyle name="Добре 2" xfId="386"/>
    <cellStyle name="Заголовок 1" xfId="387"/>
    <cellStyle name="Заголовок 1 2" xfId="388"/>
    <cellStyle name="Заголовок 1 3" xfId="389"/>
    <cellStyle name="Заголовок 2" xfId="390"/>
    <cellStyle name="Заголовок 2 2" xfId="391"/>
    <cellStyle name="Заголовок 2 3" xfId="392"/>
    <cellStyle name="Заголовок 3" xfId="393"/>
    <cellStyle name="Заголовок 3 2" xfId="394"/>
    <cellStyle name="Заголовок 3 3" xfId="395"/>
    <cellStyle name="Заголовок 4" xfId="396"/>
    <cellStyle name="Заголовок 4 2" xfId="397"/>
    <cellStyle name="Заголовок 4 3" xfId="398"/>
    <cellStyle name="Звичайний 2" xfId="399"/>
    <cellStyle name="Звичайний 2 2" xfId="400"/>
    <cellStyle name="Звичайний 2 3" xfId="401"/>
    <cellStyle name="Звичайний 2_8.Блок_3 (1 ч)" xfId="402"/>
    <cellStyle name="Звичайний 3" xfId="403"/>
    <cellStyle name="Звичайний 3 2" xfId="404"/>
    <cellStyle name="Звичайний 3 2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 2" xfId="415"/>
    <cellStyle name="Итог 3" xfId="416"/>
    <cellStyle name="Контрольна клітинка" xfId="417"/>
    <cellStyle name="Контрольна клітинка 2" xfId="418"/>
    <cellStyle name="Контрольная ячейка 2" xfId="419"/>
    <cellStyle name="Контрольная ячейка 2 2" xfId="420"/>
    <cellStyle name="Контрольная ячейка 3" xfId="421"/>
    <cellStyle name="Назва" xfId="422"/>
    <cellStyle name="Назва 2" xfId="423"/>
    <cellStyle name="Название 2" xfId="424"/>
    <cellStyle name="Название 3" xfId="425"/>
    <cellStyle name="Нейтральный 2" xfId="426"/>
    <cellStyle name="Нейтральный 2 2" xfId="427"/>
    <cellStyle name="Нейтральный 3" xfId="428"/>
    <cellStyle name="Обчислення" xfId="429"/>
    <cellStyle name="Обчислення 2" xfId="430"/>
    <cellStyle name="Обычный 10" xfId="431"/>
    <cellStyle name="Обычный 11" xfId="432"/>
    <cellStyle name="Обычный 12" xfId="433"/>
    <cellStyle name="Обычный 13" xfId="434"/>
    <cellStyle name="Обычный 2" xfId="435"/>
    <cellStyle name="Обычный 2 2" xfId="436"/>
    <cellStyle name="Обычный 2 3" xfId="437"/>
    <cellStyle name="Обычный 2 3 2" xfId="438"/>
    <cellStyle name="Обычный 2 4" xfId="439"/>
    <cellStyle name="Обычный 3" xfId="440"/>
    <cellStyle name="Обычный 3 2" xfId="441"/>
    <cellStyle name="Обычный 3 3" xfId="442"/>
    <cellStyle name="Обычный 4" xfId="443"/>
    <cellStyle name="Обычный 4 2" xfId="444"/>
    <cellStyle name="Обычный 5" xfId="445"/>
    <cellStyle name="Обычный 5 2" xfId="446"/>
    <cellStyle name="Обычный 6" xfId="447"/>
    <cellStyle name="Обычный 6 2" xfId="448"/>
    <cellStyle name="Обычный 7" xfId="449"/>
    <cellStyle name="Обычный 8" xfId="450"/>
    <cellStyle name="Обычный 9" xfId="451"/>
    <cellStyle name="Обычный_4 категории вмесмте СОЦ_УРАЗЛИВІ__ТАБО_4 категорії Квота!!!_2014 рік" xfId="452"/>
    <cellStyle name="Обычный_Перевірка_Молодь_до 18 років" xfId="453"/>
    <cellStyle name="Обычный_Укомплектування_11_2013" xfId="454"/>
    <cellStyle name="Підсумок" xfId="455"/>
    <cellStyle name="Підсумок 2" xfId="456"/>
    <cellStyle name="Плохой 2" xfId="457"/>
    <cellStyle name="Плохой 2 2" xfId="458"/>
    <cellStyle name="Плохой 3" xfId="459"/>
    <cellStyle name="Поганий" xfId="460"/>
    <cellStyle name="Поганий 2" xfId="461"/>
    <cellStyle name="Пояснение 2" xfId="462"/>
    <cellStyle name="Пояснение 3" xfId="463"/>
    <cellStyle name="Примечание 2" xfId="464"/>
    <cellStyle name="Примечание 2 2" xfId="465"/>
    <cellStyle name="Примечание 3" xfId="466"/>
    <cellStyle name="Примітка" xfId="467"/>
    <cellStyle name="Примітка 2" xfId="468"/>
    <cellStyle name="Percent" xfId="469"/>
    <cellStyle name="Результат" xfId="470"/>
    <cellStyle name="Связанная ячейка 2" xfId="471"/>
    <cellStyle name="Связанная ячейка 3" xfId="472"/>
    <cellStyle name="Середній" xfId="473"/>
    <cellStyle name="Середній 2" xfId="474"/>
    <cellStyle name="Стиль 1" xfId="475"/>
    <cellStyle name="Стиль 1 2" xfId="476"/>
    <cellStyle name="Текст попередження" xfId="477"/>
    <cellStyle name="Текст попередження 2" xfId="478"/>
    <cellStyle name="Текст пояснення" xfId="479"/>
    <cellStyle name="Текст пояснення 2" xfId="480"/>
    <cellStyle name="Текст предупреждения 2" xfId="481"/>
    <cellStyle name="Текст предупреждения 3" xfId="482"/>
    <cellStyle name="Тысячи [0]_Анализ" xfId="483"/>
    <cellStyle name="Тысячи_Анализ" xfId="484"/>
    <cellStyle name="Comma" xfId="485"/>
    <cellStyle name="Comma [0]" xfId="486"/>
    <cellStyle name="ФинᎰнсовый_Лист1 (3)_1" xfId="487"/>
    <cellStyle name="Хороший 2" xfId="488"/>
    <cellStyle name="Хороший 2 2" xfId="489"/>
    <cellStyle name="Хороший 3" xfId="49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70" zoomScaleNormal="70" zoomScaleSheetLayoutView="75" zoomScalePageLayoutView="0" workbookViewId="0" topLeftCell="A1">
      <selection activeCell="D9" sqref="D9"/>
    </sheetView>
  </sheetViews>
  <sheetFormatPr defaultColWidth="8.00390625" defaultRowHeight="15"/>
  <cols>
    <col min="1" max="1" width="66.28125" style="4" customWidth="1"/>
    <col min="2" max="2" width="24.57421875" style="12" customWidth="1"/>
    <col min="3" max="3" width="25.00390625" style="12" customWidth="1"/>
    <col min="4" max="4" width="15.140625" style="12" customWidth="1"/>
    <col min="5" max="5" width="14.57421875" style="12" customWidth="1"/>
    <col min="6" max="16384" width="8.00390625" style="4" customWidth="1"/>
  </cols>
  <sheetData>
    <row r="1" spans="2:7" ht="43.5" customHeight="1">
      <c r="B1" s="64" t="s">
        <v>42</v>
      </c>
      <c r="C1" s="65"/>
      <c r="D1" s="65"/>
      <c r="E1" s="65"/>
      <c r="F1" s="17"/>
      <c r="G1" s="17"/>
    </row>
    <row r="2" spans="1:11" ht="22.5">
      <c r="A2" s="66" t="s">
        <v>40</v>
      </c>
      <c r="B2" s="66"/>
      <c r="C2" s="66"/>
      <c r="D2" s="66"/>
      <c r="E2" s="66"/>
      <c r="H2" s="62"/>
      <c r="I2" s="63"/>
      <c r="J2" s="63"/>
      <c r="K2" s="63"/>
    </row>
    <row r="3" spans="1:5" ht="22.5">
      <c r="A3" s="67" t="s">
        <v>3</v>
      </c>
      <c r="B3" s="67"/>
      <c r="C3" s="67"/>
      <c r="D3" s="67"/>
      <c r="E3" s="67"/>
    </row>
    <row r="4" spans="1:5" s="7" customFormat="1" ht="18" customHeight="1">
      <c r="A4" s="5"/>
      <c r="B4" s="6"/>
      <c r="C4" s="6"/>
      <c r="D4" s="6"/>
      <c r="E4" s="6" t="s">
        <v>45</v>
      </c>
    </row>
    <row r="5" spans="1:5" s="7" customFormat="1" ht="45" customHeight="1">
      <c r="A5" s="68" t="s">
        <v>4</v>
      </c>
      <c r="B5" s="56" t="s">
        <v>44</v>
      </c>
      <c r="C5" s="69" t="s">
        <v>43</v>
      </c>
      <c r="D5" s="71" t="s">
        <v>41</v>
      </c>
      <c r="E5" s="72"/>
    </row>
    <row r="6" spans="1:5" s="7" customFormat="1" ht="39.75" customHeight="1">
      <c r="A6" s="68"/>
      <c r="B6" s="57"/>
      <c r="C6" s="70"/>
      <c r="D6" s="43" t="s">
        <v>38</v>
      </c>
      <c r="E6" s="43" t="s">
        <v>39</v>
      </c>
    </row>
    <row r="7" spans="1:5" s="9" customFormat="1" ht="13.5" customHeight="1">
      <c r="A7" s="8" t="s">
        <v>0</v>
      </c>
      <c r="B7" s="49">
        <v>1</v>
      </c>
      <c r="C7" s="8">
        <v>2</v>
      </c>
      <c r="D7" s="8">
        <v>3</v>
      </c>
      <c r="E7" s="8">
        <v>4</v>
      </c>
    </row>
    <row r="8" spans="1:8" s="9" customFormat="1" ht="36" customHeight="1">
      <c r="A8" s="38" t="s">
        <v>37</v>
      </c>
      <c r="B8" s="50">
        <v>8948</v>
      </c>
      <c r="C8" s="40">
        <f>2!C7</f>
        <v>9606</v>
      </c>
      <c r="D8" s="74">
        <f aca="true" t="shared" si="0" ref="D8:D14">C8/B8*100</f>
        <v>107.35359856951274</v>
      </c>
      <c r="E8" s="75">
        <f>C8-B8</f>
        <v>658</v>
      </c>
      <c r="F8" s="45"/>
      <c r="H8" s="44"/>
    </row>
    <row r="9" spans="1:5" s="31" customFormat="1" ht="34.5" customHeight="1">
      <c r="A9" s="30" t="s">
        <v>5</v>
      </c>
      <c r="B9" s="21">
        <v>4952</v>
      </c>
      <c r="C9" s="21">
        <f>2!F7</f>
        <v>5667</v>
      </c>
      <c r="D9" s="76">
        <f t="shared" si="0"/>
        <v>114.43861066235866</v>
      </c>
      <c r="E9" s="77">
        <f aca="true" t="shared" si="1" ref="E9:E14">C9-B9</f>
        <v>715</v>
      </c>
    </row>
    <row r="10" spans="1:7" s="31" customFormat="1" ht="45.75" customHeight="1">
      <c r="A10" s="32" t="s">
        <v>29</v>
      </c>
      <c r="B10" s="21">
        <v>3025</v>
      </c>
      <c r="C10" s="21">
        <f>2!I7</f>
        <v>2850</v>
      </c>
      <c r="D10" s="76">
        <f t="shared" si="0"/>
        <v>94.21487603305785</v>
      </c>
      <c r="E10" s="78">
        <f t="shared" si="1"/>
        <v>-175</v>
      </c>
      <c r="G10" s="33"/>
    </row>
    <row r="11" spans="1:7" s="31" customFormat="1" ht="64.5" customHeight="1">
      <c r="A11" s="32" t="s">
        <v>2</v>
      </c>
      <c r="B11" s="21">
        <v>104</v>
      </c>
      <c r="C11" s="21">
        <f>2!O7</f>
        <v>50</v>
      </c>
      <c r="D11" s="76">
        <f t="shared" si="0"/>
        <v>48.07692307692308</v>
      </c>
      <c r="E11" s="78">
        <f t="shared" si="1"/>
        <v>-54</v>
      </c>
      <c r="G11" s="33"/>
    </row>
    <row r="12" spans="1:9" s="31" customFormat="1" ht="32.25" customHeight="1">
      <c r="A12" s="34" t="s">
        <v>6</v>
      </c>
      <c r="B12" s="21">
        <v>507</v>
      </c>
      <c r="C12" s="21">
        <f>2!R7</f>
        <v>334</v>
      </c>
      <c r="D12" s="76">
        <f t="shared" si="0"/>
        <v>65.87771203155819</v>
      </c>
      <c r="E12" s="78">
        <f t="shared" si="1"/>
        <v>-173</v>
      </c>
      <c r="I12" s="33"/>
    </row>
    <row r="13" spans="1:5" s="31" customFormat="1" ht="54" customHeight="1">
      <c r="A13" s="34" t="s">
        <v>1</v>
      </c>
      <c r="B13" s="21">
        <v>337</v>
      </c>
      <c r="C13" s="21">
        <f>2!X7</f>
        <v>218</v>
      </c>
      <c r="D13" s="76">
        <f t="shared" si="0"/>
        <v>64.68842729970326</v>
      </c>
      <c r="E13" s="78">
        <f t="shared" si="1"/>
        <v>-119</v>
      </c>
    </row>
    <row r="14" spans="1:6" s="31" customFormat="1" ht="61.5" customHeight="1">
      <c r="A14" s="34" t="s">
        <v>7</v>
      </c>
      <c r="B14" s="21">
        <v>4690</v>
      </c>
      <c r="C14" s="21">
        <f>2!U7</f>
        <v>4484</v>
      </c>
      <c r="D14" s="76">
        <f t="shared" si="0"/>
        <v>95.60767590618336</v>
      </c>
      <c r="E14" s="78">
        <f t="shared" si="1"/>
        <v>-206</v>
      </c>
      <c r="F14" s="33"/>
    </row>
    <row r="15" spans="1:6" s="7" customFormat="1" ht="12.75">
      <c r="A15" s="51" t="s">
        <v>8</v>
      </c>
      <c r="B15" s="52"/>
      <c r="C15" s="52"/>
      <c r="D15" s="52"/>
      <c r="E15" s="52"/>
      <c r="F15" s="10"/>
    </row>
    <row r="16" spans="1:6" s="7" customFormat="1" ht="12.75">
      <c r="A16" s="53"/>
      <c r="B16" s="54"/>
      <c r="C16" s="54"/>
      <c r="D16" s="54"/>
      <c r="E16" s="54"/>
      <c r="F16" s="10"/>
    </row>
    <row r="17" spans="1:5" s="7" customFormat="1" ht="45" customHeight="1">
      <c r="A17" s="55" t="s">
        <v>4</v>
      </c>
      <c r="B17" s="58">
        <v>43586</v>
      </c>
      <c r="C17" s="58">
        <v>43952</v>
      </c>
      <c r="D17" s="60" t="s">
        <v>41</v>
      </c>
      <c r="E17" s="61"/>
    </row>
    <row r="18" spans="1:5" ht="38.25" customHeight="1">
      <c r="A18" s="55"/>
      <c r="B18" s="59"/>
      <c r="C18" s="59"/>
      <c r="D18" s="42" t="s">
        <v>38</v>
      </c>
      <c r="E18" s="42" t="s">
        <v>39</v>
      </c>
    </row>
    <row r="19" spans="1:5" ht="38.25" customHeight="1">
      <c r="A19" s="39" t="s">
        <v>37</v>
      </c>
      <c r="B19" s="41">
        <v>4629</v>
      </c>
      <c r="C19" s="41">
        <f>2!AA7</f>
        <v>5566</v>
      </c>
      <c r="D19" s="79">
        <f>C19/B19*100</f>
        <v>120.24195290559516</v>
      </c>
      <c r="E19" s="80">
        <f>C19-B19</f>
        <v>937</v>
      </c>
    </row>
    <row r="20" spans="1:5" ht="33" customHeight="1">
      <c r="A20" s="29" t="s">
        <v>5</v>
      </c>
      <c r="B20" s="22">
        <v>2720</v>
      </c>
      <c r="C20" s="22">
        <f>2!AD7</f>
        <v>3763</v>
      </c>
      <c r="D20" s="81">
        <f>C20/B20*100</f>
        <v>138.34558823529412</v>
      </c>
      <c r="E20" s="82">
        <f>C20-B20</f>
        <v>1043</v>
      </c>
    </row>
    <row r="21" spans="1:5" ht="35.25" customHeight="1">
      <c r="A21" s="29" t="s">
        <v>9</v>
      </c>
      <c r="B21" s="22">
        <v>2204</v>
      </c>
      <c r="C21" s="22">
        <f>2!AG7</f>
        <v>3219</v>
      </c>
      <c r="D21" s="81">
        <f>C21/B21*100</f>
        <v>146.05263157894737</v>
      </c>
      <c r="E21" s="82">
        <f>C21-B21</f>
        <v>1015</v>
      </c>
    </row>
    <row r="22" spans="2:5" ht="12.75">
      <c r="B22" s="11"/>
      <c r="C22" s="11"/>
      <c r="D22" s="11"/>
      <c r="E22" s="11"/>
    </row>
    <row r="23" spans="2:5" ht="12.75">
      <c r="B23" s="11"/>
      <c r="C23" s="11"/>
      <c r="D23" s="11"/>
      <c r="E23" s="11"/>
    </row>
  </sheetData>
  <sheetProtection/>
  <mergeCells count="13">
    <mergeCell ref="H2:K2"/>
    <mergeCell ref="B1:E1"/>
    <mergeCell ref="A2:E2"/>
    <mergeCell ref="A3:E3"/>
    <mergeCell ref="A5:A6"/>
    <mergeCell ref="C5:C6"/>
    <mergeCell ref="D5:E5"/>
    <mergeCell ref="A15:E16"/>
    <mergeCell ref="A17:A18"/>
    <mergeCell ref="B5:B6"/>
    <mergeCell ref="B17:B18"/>
    <mergeCell ref="C17:C18"/>
    <mergeCell ref="D17:E17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tabSelected="1" view="pageBreakPreview" zoomScale="80" zoomScaleNormal="90" zoomScaleSheetLayoutView="80" workbookViewId="0" topLeftCell="A1">
      <selection activeCell="B7" sqref="B7"/>
    </sheetView>
  </sheetViews>
  <sheetFormatPr defaultColWidth="10.8515625" defaultRowHeight="15"/>
  <cols>
    <col min="1" max="1" width="53.8515625" style="2" customWidth="1"/>
    <col min="2" max="2" width="10.140625" style="2" customWidth="1"/>
    <col min="3" max="4" width="10.00390625" style="2" customWidth="1"/>
    <col min="5" max="5" width="10.140625" style="2" customWidth="1"/>
    <col min="6" max="7" width="10.00390625" style="23" customWidth="1"/>
    <col min="8" max="8" width="9.57421875" style="23" customWidth="1"/>
    <col min="9" max="9" width="8.8515625" style="23" customWidth="1"/>
    <col min="10" max="10" width="8.7109375" style="23" customWidth="1"/>
    <col min="11" max="11" width="9.00390625" style="23" customWidth="1"/>
    <col min="12" max="12" width="8.8515625" style="25" customWidth="1"/>
    <col min="13" max="13" width="8.7109375" style="25" customWidth="1"/>
    <col min="14" max="14" width="9.00390625" style="25" customWidth="1"/>
    <col min="15" max="15" width="10.140625" style="23" customWidth="1"/>
    <col min="16" max="16" width="9.140625" style="23" customWidth="1"/>
    <col min="17" max="17" width="8.8515625" style="23" customWidth="1"/>
    <col min="18" max="18" width="8.7109375" style="23" customWidth="1"/>
    <col min="19" max="19" width="9.00390625" style="23" customWidth="1"/>
    <col min="20" max="20" width="9.421875" style="23" customWidth="1"/>
    <col min="21" max="21" width="9.7109375" style="23" customWidth="1"/>
    <col min="22" max="22" width="9.00390625" style="23" customWidth="1"/>
    <col min="23" max="23" width="9.140625" style="23" customWidth="1"/>
    <col min="24" max="24" width="10.140625" style="36" customWidth="1"/>
    <col min="25" max="25" width="9.421875" style="36" customWidth="1"/>
    <col min="26" max="26" width="10.28125" style="36" customWidth="1"/>
    <col min="27" max="27" width="9.8515625" style="36" customWidth="1"/>
    <col min="28" max="28" width="9.421875" style="36" customWidth="1"/>
    <col min="29" max="29" width="10.140625" style="36" customWidth="1"/>
    <col min="30" max="30" width="10.00390625" style="23" customWidth="1"/>
    <col min="31" max="31" width="9.28125" style="23" customWidth="1"/>
    <col min="32" max="32" width="9.8515625" style="23" customWidth="1"/>
    <col min="33" max="33" width="9.57421875" style="27" customWidth="1"/>
    <col min="34" max="34" width="8.8515625" style="1" customWidth="1"/>
    <col min="35" max="35" width="10.8515625" style="1" bestFit="1" customWidth="1"/>
    <col min="36" max="16384" width="9.140625" style="1" customWidth="1"/>
  </cols>
  <sheetData>
    <row r="1" spans="10:33" ht="22.5">
      <c r="J1" s="108" t="s">
        <v>11</v>
      </c>
      <c r="K1" s="108"/>
      <c r="L1" s="108"/>
      <c r="M1" s="108"/>
      <c r="N1" s="108"/>
      <c r="O1" s="108"/>
      <c r="P1" s="20"/>
      <c r="R1" s="47"/>
      <c r="S1" s="47"/>
      <c r="T1" s="47"/>
      <c r="U1" s="47"/>
      <c r="V1" s="47"/>
      <c r="W1" s="47"/>
      <c r="AA1" s="73"/>
      <c r="AB1" s="73"/>
      <c r="AC1" s="73"/>
      <c r="AD1" s="73"/>
      <c r="AE1" s="73"/>
      <c r="AF1" s="73"/>
      <c r="AG1" s="73"/>
    </row>
    <row r="2" spans="1:33" s="3" customFormat="1" ht="36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6:33" s="16" customFormat="1" ht="13.5" customHeight="1">
      <c r="F3" s="24"/>
      <c r="G3" s="24"/>
      <c r="H3" s="24"/>
      <c r="I3" s="24"/>
      <c r="J3" s="24"/>
      <c r="K3" s="24"/>
      <c r="M3" s="26"/>
      <c r="N3" s="26"/>
      <c r="O3" s="97" t="s">
        <v>48</v>
      </c>
      <c r="P3" s="24"/>
      <c r="Q3" s="24"/>
      <c r="R3" s="48"/>
      <c r="S3" s="48"/>
      <c r="T3" s="48"/>
      <c r="U3" s="48"/>
      <c r="V3" s="48"/>
      <c r="W3" s="48"/>
      <c r="AD3" s="28"/>
      <c r="AE3" s="28"/>
      <c r="AF3" s="28"/>
      <c r="AG3" s="48"/>
    </row>
    <row r="4" spans="1:34" s="15" customFormat="1" ht="94.5" customHeight="1">
      <c r="A4" s="37"/>
      <c r="B4" s="83" t="s">
        <v>37</v>
      </c>
      <c r="C4" s="84"/>
      <c r="D4" s="85"/>
      <c r="E4" s="86" t="s">
        <v>30</v>
      </c>
      <c r="F4" s="87"/>
      <c r="G4" s="88"/>
      <c r="H4" s="86" t="s">
        <v>31</v>
      </c>
      <c r="I4" s="87"/>
      <c r="J4" s="88"/>
      <c r="K4" s="86" t="s">
        <v>10</v>
      </c>
      <c r="L4" s="87"/>
      <c r="M4" s="88"/>
      <c r="N4" s="86" t="s">
        <v>47</v>
      </c>
      <c r="O4" s="87"/>
      <c r="P4" s="88"/>
      <c r="Q4" s="86" t="s">
        <v>32</v>
      </c>
      <c r="R4" s="87"/>
      <c r="S4" s="88"/>
      <c r="T4" s="86" t="s">
        <v>33</v>
      </c>
      <c r="U4" s="87"/>
      <c r="V4" s="88"/>
      <c r="W4" s="89" t="s">
        <v>1</v>
      </c>
      <c r="X4" s="90"/>
      <c r="Y4" s="91"/>
      <c r="Z4" s="89" t="s">
        <v>34</v>
      </c>
      <c r="AA4" s="90"/>
      <c r="AB4" s="91"/>
      <c r="AC4" s="83" t="s">
        <v>35</v>
      </c>
      <c r="AD4" s="84"/>
      <c r="AE4" s="85"/>
      <c r="AF4" s="86" t="s">
        <v>36</v>
      </c>
      <c r="AG4" s="87"/>
      <c r="AH4" s="88"/>
    </row>
    <row r="5" spans="1:34" s="15" customFormat="1" ht="24.75" customHeight="1">
      <c r="A5" s="37"/>
      <c r="B5" s="93">
        <v>2019</v>
      </c>
      <c r="C5" s="93">
        <v>2020</v>
      </c>
      <c r="D5" s="93" t="s">
        <v>38</v>
      </c>
      <c r="E5" s="93">
        <v>2019</v>
      </c>
      <c r="F5" s="93">
        <v>2020</v>
      </c>
      <c r="G5" s="93" t="s">
        <v>38</v>
      </c>
      <c r="H5" s="93">
        <v>2019</v>
      </c>
      <c r="I5" s="93">
        <v>2020</v>
      </c>
      <c r="J5" s="93" t="s">
        <v>38</v>
      </c>
      <c r="K5" s="93">
        <v>2019</v>
      </c>
      <c r="L5" s="93">
        <v>2020</v>
      </c>
      <c r="M5" s="93" t="s">
        <v>38</v>
      </c>
      <c r="N5" s="93">
        <v>2019</v>
      </c>
      <c r="O5" s="93">
        <v>2020</v>
      </c>
      <c r="P5" s="93" t="s">
        <v>38</v>
      </c>
      <c r="Q5" s="93">
        <v>2019</v>
      </c>
      <c r="R5" s="93">
        <v>2020</v>
      </c>
      <c r="S5" s="93" t="s">
        <v>38</v>
      </c>
      <c r="T5" s="93">
        <v>2019</v>
      </c>
      <c r="U5" s="93">
        <v>2020</v>
      </c>
      <c r="V5" s="93" t="s">
        <v>38</v>
      </c>
      <c r="W5" s="93">
        <v>2019</v>
      </c>
      <c r="X5" s="93">
        <v>2020</v>
      </c>
      <c r="Y5" s="93" t="s">
        <v>38</v>
      </c>
      <c r="Z5" s="93">
        <v>2019</v>
      </c>
      <c r="AA5" s="93">
        <v>2020</v>
      </c>
      <c r="AB5" s="93" t="s">
        <v>38</v>
      </c>
      <c r="AC5" s="93">
        <v>2019</v>
      </c>
      <c r="AD5" s="93">
        <v>2020</v>
      </c>
      <c r="AE5" s="94" t="s">
        <v>38</v>
      </c>
      <c r="AF5" s="93">
        <v>2019</v>
      </c>
      <c r="AG5" s="93">
        <v>2020</v>
      </c>
      <c r="AH5" s="93" t="s">
        <v>38</v>
      </c>
    </row>
    <row r="6" spans="1:34" s="14" customFormat="1" ht="11.25" customHeight="1">
      <c r="A6" s="13" t="s">
        <v>0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  <c r="V6" s="13">
        <v>21</v>
      </c>
      <c r="W6" s="13">
        <v>22</v>
      </c>
      <c r="X6" s="13">
        <v>23</v>
      </c>
      <c r="Y6" s="13">
        <v>24</v>
      </c>
      <c r="Z6" s="13">
        <v>25</v>
      </c>
      <c r="AA6" s="13">
        <v>26</v>
      </c>
      <c r="AB6" s="13">
        <v>27</v>
      </c>
      <c r="AC6" s="13">
        <v>28</v>
      </c>
      <c r="AD6" s="13">
        <v>29</v>
      </c>
      <c r="AE6" s="13">
        <v>30</v>
      </c>
      <c r="AF6" s="13">
        <v>31</v>
      </c>
      <c r="AG6" s="13">
        <v>32</v>
      </c>
      <c r="AH6" s="13">
        <v>33</v>
      </c>
    </row>
    <row r="7" spans="1:34" s="20" customFormat="1" ht="32.25" customHeight="1">
      <c r="A7" s="98" t="s">
        <v>46</v>
      </c>
      <c r="B7" s="18">
        <f aca="true" t="shared" si="0" ref="B7:AG7">SUM(B8:B24)</f>
        <v>8948</v>
      </c>
      <c r="C7" s="18">
        <f t="shared" si="0"/>
        <v>9606</v>
      </c>
      <c r="D7" s="106">
        <f>C7/B7*100</f>
        <v>107.35359856951274</v>
      </c>
      <c r="E7" s="19">
        <f t="shared" si="0"/>
        <v>4952</v>
      </c>
      <c r="F7" s="19">
        <f t="shared" si="0"/>
        <v>5667</v>
      </c>
      <c r="G7" s="101">
        <f>F7/E7*100</f>
        <v>114.43861066235866</v>
      </c>
      <c r="H7" s="19">
        <f t="shared" si="0"/>
        <v>3025</v>
      </c>
      <c r="I7" s="19">
        <f t="shared" si="0"/>
        <v>2850</v>
      </c>
      <c r="J7" s="101">
        <f>I7/H7*100</f>
        <v>94.21487603305785</v>
      </c>
      <c r="K7" s="19">
        <f t="shared" si="0"/>
        <v>12</v>
      </c>
      <c r="L7" s="19">
        <f t="shared" si="0"/>
        <v>5</v>
      </c>
      <c r="M7" s="101">
        <f>L7/K7*100</f>
        <v>41.66666666666667</v>
      </c>
      <c r="N7" s="19">
        <f t="shared" si="0"/>
        <v>104</v>
      </c>
      <c r="O7" s="19">
        <f t="shared" si="0"/>
        <v>50</v>
      </c>
      <c r="P7" s="101">
        <f>O7/N7*100</f>
        <v>48.07692307692308</v>
      </c>
      <c r="Q7" s="19">
        <f t="shared" si="0"/>
        <v>507</v>
      </c>
      <c r="R7" s="19">
        <f t="shared" si="0"/>
        <v>334</v>
      </c>
      <c r="S7" s="101">
        <f>R7/Q7*100</f>
        <v>65.87771203155819</v>
      </c>
      <c r="T7" s="19">
        <f t="shared" si="0"/>
        <v>4690</v>
      </c>
      <c r="U7" s="19">
        <f t="shared" si="0"/>
        <v>4484</v>
      </c>
      <c r="V7" s="101">
        <f>U7/T7*100</f>
        <v>95.60767590618336</v>
      </c>
      <c r="W7" s="19">
        <f t="shared" si="0"/>
        <v>337</v>
      </c>
      <c r="X7" s="19">
        <f t="shared" si="0"/>
        <v>218</v>
      </c>
      <c r="Y7" s="101">
        <f>X7/W7*100</f>
        <v>64.68842729970326</v>
      </c>
      <c r="Z7" s="19">
        <f t="shared" si="0"/>
        <v>4629</v>
      </c>
      <c r="AA7" s="19">
        <f t="shared" si="0"/>
        <v>5566</v>
      </c>
      <c r="AB7" s="101">
        <f>AA7/Z7*100</f>
        <v>120.24195290559516</v>
      </c>
      <c r="AC7" s="19">
        <f t="shared" si="0"/>
        <v>2720</v>
      </c>
      <c r="AD7" s="19">
        <f t="shared" si="0"/>
        <v>3763</v>
      </c>
      <c r="AE7" s="101">
        <f>AD7/AC7*100</f>
        <v>138.34558823529412</v>
      </c>
      <c r="AF7" s="19">
        <f t="shared" si="0"/>
        <v>2204</v>
      </c>
      <c r="AG7" s="19">
        <f t="shared" si="0"/>
        <v>3219</v>
      </c>
      <c r="AH7" s="99">
        <f>AG7/AF7*100</f>
        <v>146.05263157894737</v>
      </c>
    </row>
    <row r="8" spans="1:34" ht="21.75" customHeight="1">
      <c r="A8" s="92" t="s">
        <v>12</v>
      </c>
      <c r="B8" s="105">
        <v>370</v>
      </c>
      <c r="C8" s="104">
        <v>367</v>
      </c>
      <c r="D8" s="107">
        <f aca="true" t="shared" si="1" ref="D8:D24">C8/B8*100</f>
        <v>99.1891891891892</v>
      </c>
      <c r="E8" s="104">
        <v>301</v>
      </c>
      <c r="F8" s="103">
        <v>314</v>
      </c>
      <c r="G8" s="102">
        <f aca="true" t="shared" si="2" ref="G8:G24">F8/E8*100</f>
        <v>104.31893687707641</v>
      </c>
      <c r="H8" s="103">
        <v>75</v>
      </c>
      <c r="I8" s="35">
        <v>59</v>
      </c>
      <c r="J8" s="102">
        <f aca="true" t="shared" si="3" ref="J8:J24">I8/H8*100</f>
        <v>78.66666666666666</v>
      </c>
      <c r="K8" s="35">
        <v>2</v>
      </c>
      <c r="L8" s="35">
        <v>0</v>
      </c>
      <c r="M8" s="102">
        <f aca="true" t="shared" si="4" ref="M8:M24">L8/K8*100</f>
        <v>0</v>
      </c>
      <c r="N8" s="35">
        <v>4</v>
      </c>
      <c r="O8" s="103">
        <v>1</v>
      </c>
      <c r="P8" s="102">
        <f aca="true" t="shared" si="5" ref="P8:P24">O8/N8*100</f>
        <v>25</v>
      </c>
      <c r="Q8" s="103">
        <v>20</v>
      </c>
      <c r="R8" s="46">
        <v>15</v>
      </c>
      <c r="S8" s="102">
        <f aca="true" t="shared" si="6" ref="S8:S24">R8/Q8*100</f>
        <v>75</v>
      </c>
      <c r="T8" s="46">
        <v>286</v>
      </c>
      <c r="U8" s="103">
        <v>299</v>
      </c>
      <c r="V8" s="102">
        <f aca="true" t="shared" si="7" ref="V8:V23">U8/T8*100</f>
        <v>104.54545454545455</v>
      </c>
      <c r="W8" s="103">
        <v>28</v>
      </c>
      <c r="X8" s="35">
        <v>16</v>
      </c>
      <c r="Y8" s="102">
        <f aca="true" t="shared" si="8" ref="Y8:Y24">X8/W8*100</f>
        <v>57.14285714285714</v>
      </c>
      <c r="Z8" s="35">
        <v>205</v>
      </c>
      <c r="AA8" s="35">
        <v>245</v>
      </c>
      <c r="AB8" s="102">
        <f aca="true" t="shared" si="9" ref="AB8:AB24">AA8/Z8*100</f>
        <v>119.51219512195121</v>
      </c>
      <c r="AC8" s="35">
        <v>177</v>
      </c>
      <c r="AD8" s="103">
        <v>224</v>
      </c>
      <c r="AE8" s="102">
        <f aca="true" t="shared" si="10" ref="AE8:AE24">AD8/AC8*100</f>
        <v>126.5536723163842</v>
      </c>
      <c r="AF8" s="103">
        <v>139</v>
      </c>
      <c r="AG8" s="103">
        <v>189</v>
      </c>
      <c r="AH8" s="100">
        <f aca="true" t="shared" si="11" ref="AH8:AH24">AG8/AF8*100</f>
        <v>135.97122302158274</v>
      </c>
    </row>
    <row r="9" spans="1:34" ht="21.75" customHeight="1">
      <c r="A9" s="92" t="s">
        <v>13</v>
      </c>
      <c r="B9" s="105">
        <v>617</v>
      </c>
      <c r="C9" s="104">
        <v>665</v>
      </c>
      <c r="D9" s="107">
        <f t="shared" si="1"/>
        <v>107.77957860615884</v>
      </c>
      <c r="E9" s="104">
        <v>296</v>
      </c>
      <c r="F9" s="103">
        <v>367</v>
      </c>
      <c r="G9" s="102">
        <f t="shared" si="2"/>
        <v>123.98648648648648</v>
      </c>
      <c r="H9" s="103">
        <v>146</v>
      </c>
      <c r="I9" s="35">
        <v>133</v>
      </c>
      <c r="J9" s="102">
        <f t="shared" si="3"/>
        <v>91.0958904109589</v>
      </c>
      <c r="K9" s="35">
        <v>1</v>
      </c>
      <c r="L9" s="35">
        <v>1</v>
      </c>
      <c r="M9" s="102">
        <f t="shared" si="4"/>
        <v>100</v>
      </c>
      <c r="N9" s="35">
        <v>3</v>
      </c>
      <c r="O9" s="103">
        <v>2</v>
      </c>
      <c r="P9" s="102">
        <f t="shared" si="5"/>
        <v>66.66666666666666</v>
      </c>
      <c r="Q9" s="103">
        <v>26</v>
      </c>
      <c r="R9" s="46">
        <v>23</v>
      </c>
      <c r="S9" s="102">
        <f t="shared" si="6"/>
        <v>88.46153846153845</v>
      </c>
      <c r="T9" s="46">
        <v>277</v>
      </c>
      <c r="U9" s="103">
        <v>279</v>
      </c>
      <c r="V9" s="102">
        <f t="shared" si="7"/>
        <v>100.72202166064983</v>
      </c>
      <c r="W9" s="103">
        <v>20</v>
      </c>
      <c r="X9" s="35">
        <v>18</v>
      </c>
      <c r="Y9" s="102">
        <f t="shared" si="8"/>
        <v>90</v>
      </c>
      <c r="Z9" s="35">
        <v>373</v>
      </c>
      <c r="AA9" s="35">
        <v>444</v>
      </c>
      <c r="AB9" s="102">
        <f t="shared" si="9"/>
        <v>119.03485254691688</v>
      </c>
      <c r="AC9" s="35">
        <v>180</v>
      </c>
      <c r="AD9" s="103">
        <v>244</v>
      </c>
      <c r="AE9" s="102">
        <f t="shared" si="10"/>
        <v>135.55555555555557</v>
      </c>
      <c r="AF9" s="103">
        <v>156</v>
      </c>
      <c r="AG9" s="103">
        <v>221</v>
      </c>
      <c r="AH9" s="100">
        <f t="shared" si="11"/>
        <v>141.66666666666669</v>
      </c>
    </row>
    <row r="10" spans="1:34" ht="21.75" customHeight="1">
      <c r="A10" s="92" t="s">
        <v>14</v>
      </c>
      <c r="B10" s="105">
        <v>431</v>
      </c>
      <c r="C10" s="104">
        <v>407</v>
      </c>
      <c r="D10" s="107">
        <f t="shared" si="1"/>
        <v>94.43155452436194</v>
      </c>
      <c r="E10" s="104">
        <v>239</v>
      </c>
      <c r="F10" s="103">
        <v>259</v>
      </c>
      <c r="G10" s="102">
        <f t="shared" si="2"/>
        <v>108.36820083682008</v>
      </c>
      <c r="H10" s="103">
        <v>176</v>
      </c>
      <c r="I10" s="35">
        <v>169</v>
      </c>
      <c r="J10" s="102">
        <f t="shared" si="3"/>
        <v>96.02272727272727</v>
      </c>
      <c r="K10" s="35">
        <v>0</v>
      </c>
      <c r="L10" s="35">
        <v>0</v>
      </c>
      <c r="M10" s="102" t="s">
        <v>54</v>
      </c>
      <c r="N10" s="35">
        <v>1</v>
      </c>
      <c r="O10" s="103">
        <v>1</v>
      </c>
      <c r="P10" s="102">
        <f t="shared" si="5"/>
        <v>100</v>
      </c>
      <c r="Q10" s="103">
        <v>8</v>
      </c>
      <c r="R10" s="46">
        <v>26</v>
      </c>
      <c r="S10" s="102" t="s">
        <v>51</v>
      </c>
      <c r="T10" s="46">
        <v>228</v>
      </c>
      <c r="U10" s="103">
        <v>235</v>
      </c>
      <c r="V10" s="102">
        <f t="shared" si="7"/>
        <v>103.0701754385965</v>
      </c>
      <c r="W10" s="103">
        <v>43</v>
      </c>
      <c r="X10" s="35">
        <v>9</v>
      </c>
      <c r="Y10" s="102">
        <f t="shared" si="8"/>
        <v>20.930232558139537</v>
      </c>
      <c r="Z10" s="35">
        <v>296</v>
      </c>
      <c r="AA10" s="35">
        <v>186</v>
      </c>
      <c r="AB10" s="102">
        <f t="shared" si="9"/>
        <v>62.83783783783784</v>
      </c>
      <c r="AC10" s="35">
        <v>111</v>
      </c>
      <c r="AD10" s="103">
        <v>168</v>
      </c>
      <c r="AE10" s="102">
        <f t="shared" si="10"/>
        <v>151.35135135135135</v>
      </c>
      <c r="AF10" s="103">
        <v>86</v>
      </c>
      <c r="AG10" s="103">
        <v>137</v>
      </c>
      <c r="AH10" s="100">
        <f t="shared" si="11"/>
        <v>159.30232558139534</v>
      </c>
    </row>
    <row r="11" spans="1:34" ht="21.75" customHeight="1">
      <c r="A11" s="92" t="s">
        <v>15</v>
      </c>
      <c r="B11" s="105">
        <v>628</v>
      </c>
      <c r="C11" s="104">
        <v>661</v>
      </c>
      <c r="D11" s="107">
        <f t="shared" si="1"/>
        <v>105.2547770700637</v>
      </c>
      <c r="E11" s="104">
        <v>425</v>
      </c>
      <c r="F11" s="103">
        <v>492</v>
      </c>
      <c r="G11" s="102">
        <f t="shared" si="2"/>
        <v>115.76470588235294</v>
      </c>
      <c r="H11" s="103">
        <v>271</v>
      </c>
      <c r="I11" s="35">
        <v>178</v>
      </c>
      <c r="J11" s="102">
        <f t="shared" si="3"/>
        <v>65.68265682656826</v>
      </c>
      <c r="K11" s="35">
        <v>1</v>
      </c>
      <c r="L11" s="35">
        <v>0</v>
      </c>
      <c r="M11" s="102">
        <f t="shared" si="4"/>
        <v>0</v>
      </c>
      <c r="N11" s="35">
        <v>5</v>
      </c>
      <c r="O11" s="103">
        <v>2</v>
      </c>
      <c r="P11" s="102">
        <f t="shared" si="5"/>
        <v>40</v>
      </c>
      <c r="Q11" s="103">
        <v>40</v>
      </c>
      <c r="R11" s="46">
        <v>16</v>
      </c>
      <c r="S11" s="102">
        <f t="shared" si="6"/>
        <v>40</v>
      </c>
      <c r="T11" s="46">
        <v>408</v>
      </c>
      <c r="U11" s="103">
        <v>405</v>
      </c>
      <c r="V11" s="102">
        <f t="shared" si="7"/>
        <v>99.26470588235294</v>
      </c>
      <c r="W11" s="103">
        <v>16</v>
      </c>
      <c r="X11" s="35">
        <v>20</v>
      </c>
      <c r="Y11" s="102">
        <f t="shared" si="8"/>
        <v>125</v>
      </c>
      <c r="Z11" s="35">
        <v>259</v>
      </c>
      <c r="AA11" s="35">
        <v>386</v>
      </c>
      <c r="AB11" s="102">
        <f t="shared" si="9"/>
        <v>149.034749034749</v>
      </c>
      <c r="AC11" s="35">
        <v>228</v>
      </c>
      <c r="AD11" s="103">
        <v>336</v>
      </c>
      <c r="AE11" s="102">
        <f t="shared" si="10"/>
        <v>147.36842105263156</v>
      </c>
      <c r="AF11" s="103">
        <v>198</v>
      </c>
      <c r="AG11" s="103">
        <v>294</v>
      </c>
      <c r="AH11" s="100">
        <f t="shared" si="11"/>
        <v>148.4848484848485</v>
      </c>
    </row>
    <row r="12" spans="1:34" ht="21.75" customHeight="1">
      <c r="A12" s="92" t="s">
        <v>16</v>
      </c>
      <c r="B12" s="105">
        <v>300</v>
      </c>
      <c r="C12" s="104">
        <v>268</v>
      </c>
      <c r="D12" s="107">
        <f t="shared" si="1"/>
        <v>89.33333333333333</v>
      </c>
      <c r="E12" s="104">
        <v>219</v>
      </c>
      <c r="F12" s="103">
        <v>189</v>
      </c>
      <c r="G12" s="102">
        <f t="shared" si="2"/>
        <v>86.3013698630137</v>
      </c>
      <c r="H12" s="103">
        <v>94</v>
      </c>
      <c r="I12" s="35">
        <v>77</v>
      </c>
      <c r="J12" s="102">
        <f t="shared" si="3"/>
        <v>81.91489361702128</v>
      </c>
      <c r="K12" s="35">
        <v>0</v>
      </c>
      <c r="L12" s="35">
        <v>0</v>
      </c>
      <c r="M12" s="102" t="s">
        <v>54</v>
      </c>
      <c r="N12" s="35">
        <v>1</v>
      </c>
      <c r="O12" s="103">
        <v>6</v>
      </c>
      <c r="P12" s="102" t="s">
        <v>52</v>
      </c>
      <c r="Q12" s="103">
        <v>8</v>
      </c>
      <c r="R12" s="46">
        <v>3</v>
      </c>
      <c r="S12" s="102">
        <f t="shared" si="6"/>
        <v>37.5</v>
      </c>
      <c r="T12" s="46">
        <v>217</v>
      </c>
      <c r="U12" s="103">
        <v>156</v>
      </c>
      <c r="V12" s="102">
        <f t="shared" si="7"/>
        <v>71.88940092165899</v>
      </c>
      <c r="W12" s="103">
        <v>25</v>
      </c>
      <c r="X12" s="35">
        <v>10</v>
      </c>
      <c r="Y12" s="102">
        <f t="shared" si="8"/>
        <v>40</v>
      </c>
      <c r="Z12" s="35">
        <v>137</v>
      </c>
      <c r="AA12" s="35">
        <v>143</v>
      </c>
      <c r="AB12" s="102">
        <f t="shared" si="9"/>
        <v>104.37956204379562</v>
      </c>
      <c r="AC12" s="35">
        <v>128</v>
      </c>
      <c r="AD12" s="103">
        <v>121</v>
      </c>
      <c r="AE12" s="102">
        <f t="shared" si="10"/>
        <v>94.53125</v>
      </c>
      <c r="AF12" s="103">
        <v>116</v>
      </c>
      <c r="AG12" s="103">
        <v>104</v>
      </c>
      <c r="AH12" s="100">
        <f t="shared" si="11"/>
        <v>89.65517241379311</v>
      </c>
    </row>
    <row r="13" spans="1:34" ht="21.75" customHeight="1">
      <c r="A13" s="92" t="s">
        <v>17</v>
      </c>
      <c r="B13" s="105">
        <v>510</v>
      </c>
      <c r="C13" s="104">
        <v>359</v>
      </c>
      <c r="D13" s="107">
        <f t="shared" si="1"/>
        <v>70.3921568627451</v>
      </c>
      <c r="E13" s="104">
        <v>222</v>
      </c>
      <c r="F13" s="103">
        <v>242</v>
      </c>
      <c r="G13" s="102">
        <f t="shared" si="2"/>
        <v>109.009009009009</v>
      </c>
      <c r="H13" s="103">
        <v>161</v>
      </c>
      <c r="I13" s="35">
        <v>123</v>
      </c>
      <c r="J13" s="102">
        <f t="shared" si="3"/>
        <v>76.3975155279503</v>
      </c>
      <c r="K13" s="35">
        <v>1</v>
      </c>
      <c r="L13" s="35">
        <v>0</v>
      </c>
      <c r="M13" s="102">
        <f t="shared" si="4"/>
        <v>0</v>
      </c>
      <c r="N13" s="35">
        <v>5</v>
      </c>
      <c r="O13" s="103">
        <v>3</v>
      </c>
      <c r="P13" s="102">
        <f t="shared" si="5"/>
        <v>60</v>
      </c>
      <c r="Q13" s="103">
        <v>23</v>
      </c>
      <c r="R13" s="46">
        <v>21</v>
      </c>
      <c r="S13" s="102">
        <f t="shared" si="6"/>
        <v>91.30434782608695</v>
      </c>
      <c r="T13" s="46">
        <v>208</v>
      </c>
      <c r="U13" s="103">
        <v>220</v>
      </c>
      <c r="V13" s="102">
        <f t="shared" si="7"/>
        <v>105.76923076923077</v>
      </c>
      <c r="W13" s="103">
        <v>31</v>
      </c>
      <c r="X13" s="35">
        <v>16</v>
      </c>
      <c r="Y13" s="102">
        <f t="shared" si="8"/>
        <v>51.61290322580645</v>
      </c>
      <c r="Z13" s="35">
        <v>290</v>
      </c>
      <c r="AA13" s="35">
        <v>171</v>
      </c>
      <c r="AB13" s="102">
        <f t="shared" si="9"/>
        <v>58.9655172413793</v>
      </c>
      <c r="AC13" s="35">
        <v>116</v>
      </c>
      <c r="AD13" s="103">
        <v>145</v>
      </c>
      <c r="AE13" s="102">
        <f t="shared" si="10"/>
        <v>125</v>
      </c>
      <c r="AF13" s="103">
        <v>98</v>
      </c>
      <c r="AG13" s="103">
        <v>128</v>
      </c>
      <c r="AH13" s="100">
        <f t="shared" si="11"/>
        <v>130.6122448979592</v>
      </c>
    </row>
    <row r="14" spans="1:34" ht="21.75" customHeight="1">
      <c r="A14" s="92" t="s">
        <v>18</v>
      </c>
      <c r="B14" s="105">
        <v>386</v>
      </c>
      <c r="C14" s="104">
        <v>402</v>
      </c>
      <c r="D14" s="107">
        <f t="shared" si="1"/>
        <v>104.14507772020724</v>
      </c>
      <c r="E14" s="104">
        <v>255</v>
      </c>
      <c r="F14" s="103">
        <v>353</v>
      </c>
      <c r="G14" s="102">
        <f t="shared" si="2"/>
        <v>138.4313725490196</v>
      </c>
      <c r="H14" s="103">
        <v>68</v>
      </c>
      <c r="I14" s="35">
        <v>69</v>
      </c>
      <c r="J14" s="102">
        <f t="shared" si="3"/>
        <v>101.47058823529412</v>
      </c>
      <c r="K14" s="35">
        <v>1</v>
      </c>
      <c r="L14" s="35">
        <v>0</v>
      </c>
      <c r="M14" s="102">
        <f t="shared" si="4"/>
        <v>0</v>
      </c>
      <c r="N14" s="35">
        <v>2</v>
      </c>
      <c r="O14" s="103">
        <v>0</v>
      </c>
      <c r="P14" s="102">
        <f t="shared" si="5"/>
        <v>0</v>
      </c>
      <c r="Q14" s="103">
        <v>33</v>
      </c>
      <c r="R14" s="46">
        <v>15</v>
      </c>
      <c r="S14" s="102">
        <f t="shared" si="6"/>
        <v>45.45454545454545</v>
      </c>
      <c r="T14" s="46">
        <v>236</v>
      </c>
      <c r="U14" s="103">
        <v>273</v>
      </c>
      <c r="V14" s="102">
        <f t="shared" si="7"/>
        <v>115.67796610169492</v>
      </c>
      <c r="W14" s="103">
        <v>9</v>
      </c>
      <c r="X14" s="35">
        <v>1</v>
      </c>
      <c r="Y14" s="102">
        <f t="shared" si="8"/>
        <v>11.11111111111111</v>
      </c>
      <c r="Z14" s="35">
        <v>212</v>
      </c>
      <c r="AA14" s="35">
        <v>261</v>
      </c>
      <c r="AB14" s="102">
        <f t="shared" si="9"/>
        <v>123.11320754716981</v>
      </c>
      <c r="AC14" s="35">
        <v>157</v>
      </c>
      <c r="AD14" s="103">
        <v>241</v>
      </c>
      <c r="AE14" s="102">
        <f t="shared" si="10"/>
        <v>153.50318471337582</v>
      </c>
      <c r="AF14" s="103">
        <v>123</v>
      </c>
      <c r="AG14" s="103">
        <v>199</v>
      </c>
      <c r="AH14" s="100">
        <f t="shared" si="11"/>
        <v>161.78861788617886</v>
      </c>
    </row>
    <row r="15" spans="1:34" ht="21.75" customHeight="1">
      <c r="A15" s="92" t="s">
        <v>19</v>
      </c>
      <c r="B15" s="105">
        <v>310</v>
      </c>
      <c r="C15" s="104">
        <v>265</v>
      </c>
      <c r="D15" s="107">
        <f t="shared" si="1"/>
        <v>85.48387096774194</v>
      </c>
      <c r="E15" s="104">
        <v>222</v>
      </c>
      <c r="F15" s="103">
        <v>195</v>
      </c>
      <c r="G15" s="102">
        <f t="shared" si="2"/>
        <v>87.83783783783784</v>
      </c>
      <c r="H15" s="103">
        <v>116</v>
      </c>
      <c r="I15" s="35">
        <v>95</v>
      </c>
      <c r="J15" s="102">
        <f t="shared" si="3"/>
        <v>81.89655172413794</v>
      </c>
      <c r="K15" s="35">
        <v>1</v>
      </c>
      <c r="L15" s="35">
        <v>1</v>
      </c>
      <c r="M15" s="102">
        <f t="shared" si="4"/>
        <v>100</v>
      </c>
      <c r="N15" s="35">
        <v>1</v>
      </c>
      <c r="O15" s="103">
        <v>2</v>
      </c>
      <c r="P15" s="102" t="s">
        <v>53</v>
      </c>
      <c r="Q15" s="103">
        <v>15</v>
      </c>
      <c r="R15" s="46">
        <v>16</v>
      </c>
      <c r="S15" s="102">
        <f t="shared" si="6"/>
        <v>106.66666666666667</v>
      </c>
      <c r="T15" s="46">
        <v>220</v>
      </c>
      <c r="U15" s="103">
        <v>180</v>
      </c>
      <c r="V15" s="102">
        <f t="shared" si="7"/>
        <v>81.81818181818183</v>
      </c>
      <c r="W15" s="103">
        <v>10</v>
      </c>
      <c r="X15" s="35">
        <v>5</v>
      </c>
      <c r="Y15" s="102">
        <f t="shared" si="8"/>
        <v>50</v>
      </c>
      <c r="Z15" s="35">
        <v>150</v>
      </c>
      <c r="AA15" s="35">
        <v>120</v>
      </c>
      <c r="AB15" s="102">
        <f t="shared" si="9"/>
        <v>80</v>
      </c>
      <c r="AC15" s="35">
        <v>147</v>
      </c>
      <c r="AD15" s="103">
        <v>117</v>
      </c>
      <c r="AE15" s="102">
        <f t="shared" si="10"/>
        <v>79.59183673469387</v>
      </c>
      <c r="AF15" s="103">
        <v>131</v>
      </c>
      <c r="AG15" s="103">
        <v>107</v>
      </c>
      <c r="AH15" s="100">
        <f t="shared" si="11"/>
        <v>81.67938931297711</v>
      </c>
    </row>
    <row r="16" spans="1:34" ht="21.75" customHeight="1">
      <c r="A16" s="92" t="s">
        <v>20</v>
      </c>
      <c r="B16" s="105">
        <v>632</v>
      </c>
      <c r="C16" s="104">
        <v>621</v>
      </c>
      <c r="D16" s="107">
        <f t="shared" si="1"/>
        <v>98.25949367088607</v>
      </c>
      <c r="E16" s="104">
        <v>420</v>
      </c>
      <c r="F16" s="103">
        <v>447</v>
      </c>
      <c r="G16" s="102">
        <f t="shared" si="2"/>
        <v>106.42857142857143</v>
      </c>
      <c r="H16" s="103">
        <v>283</v>
      </c>
      <c r="I16" s="35">
        <v>223</v>
      </c>
      <c r="J16" s="102">
        <f t="shared" si="3"/>
        <v>78.79858657243817</v>
      </c>
      <c r="K16" s="35">
        <v>2</v>
      </c>
      <c r="L16" s="35">
        <v>0</v>
      </c>
      <c r="M16" s="102">
        <f t="shared" si="4"/>
        <v>0</v>
      </c>
      <c r="N16" s="35">
        <v>3</v>
      </c>
      <c r="O16" s="103">
        <v>1</v>
      </c>
      <c r="P16" s="102">
        <f t="shared" si="5"/>
        <v>33.33333333333333</v>
      </c>
      <c r="Q16" s="103">
        <v>32</v>
      </c>
      <c r="R16" s="46">
        <v>14</v>
      </c>
      <c r="S16" s="102">
        <f t="shared" si="6"/>
        <v>43.75</v>
      </c>
      <c r="T16" s="46">
        <v>397</v>
      </c>
      <c r="U16" s="103">
        <v>367</v>
      </c>
      <c r="V16" s="102">
        <f t="shared" si="7"/>
        <v>92.44332493702771</v>
      </c>
      <c r="W16" s="103">
        <v>42</v>
      </c>
      <c r="X16" s="35">
        <v>5</v>
      </c>
      <c r="Y16" s="102">
        <f t="shared" si="8"/>
        <v>11.904761904761903</v>
      </c>
      <c r="Z16" s="35">
        <v>223</v>
      </c>
      <c r="AA16" s="35">
        <v>297</v>
      </c>
      <c r="AB16" s="102">
        <f t="shared" si="9"/>
        <v>133.18385650224215</v>
      </c>
      <c r="AC16" s="35">
        <v>223</v>
      </c>
      <c r="AD16" s="103">
        <v>290</v>
      </c>
      <c r="AE16" s="102">
        <f t="shared" si="10"/>
        <v>130.04484304932734</v>
      </c>
      <c r="AF16" s="103">
        <v>175</v>
      </c>
      <c r="AG16" s="103">
        <v>270</v>
      </c>
      <c r="AH16" s="100">
        <f t="shared" si="11"/>
        <v>154.2857142857143</v>
      </c>
    </row>
    <row r="17" spans="1:34" ht="21.75" customHeight="1">
      <c r="A17" s="92" t="s">
        <v>21</v>
      </c>
      <c r="B17" s="105">
        <v>317</v>
      </c>
      <c r="C17" s="104">
        <v>330</v>
      </c>
      <c r="D17" s="107">
        <f t="shared" si="1"/>
        <v>104.10094637223975</v>
      </c>
      <c r="E17" s="104">
        <v>156</v>
      </c>
      <c r="F17" s="103">
        <v>180</v>
      </c>
      <c r="G17" s="102">
        <f t="shared" si="2"/>
        <v>115.38461538461537</v>
      </c>
      <c r="H17" s="103">
        <v>119</v>
      </c>
      <c r="I17" s="35">
        <v>120</v>
      </c>
      <c r="J17" s="102">
        <f t="shared" si="3"/>
        <v>100.84033613445378</v>
      </c>
      <c r="K17" s="35">
        <v>0</v>
      </c>
      <c r="L17" s="35">
        <v>1</v>
      </c>
      <c r="M17" s="102" t="s">
        <v>54</v>
      </c>
      <c r="N17" s="35">
        <v>3</v>
      </c>
      <c r="O17" s="103">
        <v>2</v>
      </c>
      <c r="P17" s="102">
        <f t="shared" si="5"/>
        <v>66.66666666666666</v>
      </c>
      <c r="Q17" s="103">
        <v>8</v>
      </c>
      <c r="R17" s="46">
        <v>13</v>
      </c>
      <c r="S17" s="102">
        <f t="shared" si="6"/>
        <v>162.5</v>
      </c>
      <c r="T17" s="46">
        <v>156</v>
      </c>
      <c r="U17" s="103">
        <v>177</v>
      </c>
      <c r="V17" s="102">
        <f t="shared" si="7"/>
        <v>113.46153846153845</v>
      </c>
      <c r="W17" s="103">
        <v>5</v>
      </c>
      <c r="X17" s="35">
        <v>15</v>
      </c>
      <c r="Y17" s="102" t="s">
        <v>50</v>
      </c>
      <c r="Z17" s="35">
        <v>155</v>
      </c>
      <c r="AA17" s="35">
        <v>197</v>
      </c>
      <c r="AB17" s="102">
        <f t="shared" si="9"/>
        <v>127.09677419354838</v>
      </c>
      <c r="AC17" s="35">
        <v>85</v>
      </c>
      <c r="AD17" s="103">
        <v>102</v>
      </c>
      <c r="AE17" s="102">
        <f t="shared" si="10"/>
        <v>120</v>
      </c>
      <c r="AF17" s="103">
        <v>72</v>
      </c>
      <c r="AG17" s="103">
        <v>93</v>
      </c>
      <c r="AH17" s="100">
        <f t="shared" si="11"/>
        <v>129.16666666666669</v>
      </c>
    </row>
    <row r="18" spans="1:34" ht="21.75" customHeight="1">
      <c r="A18" s="92" t="s">
        <v>22</v>
      </c>
      <c r="B18" s="105">
        <v>101</v>
      </c>
      <c r="C18" s="104">
        <v>125</v>
      </c>
      <c r="D18" s="107">
        <f t="shared" si="1"/>
        <v>123.76237623762376</v>
      </c>
      <c r="E18" s="104">
        <v>58</v>
      </c>
      <c r="F18" s="103">
        <v>72</v>
      </c>
      <c r="G18" s="102">
        <f t="shared" si="2"/>
        <v>124.13793103448276</v>
      </c>
      <c r="H18" s="103">
        <v>40</v>
      </c>
      <c r="I18" s="35">
        <v>34</v>
      </c>
      <c r="J18" s="102">
        <f t="shared" si="3"/>
        <v>85</v>
      </c>
      <c r="K18" s="35">
        <v>0</v>
      </c>
      <c r="L18" s="35">
        <v>0</v>
      </c>
      <c r="M18" s="102" t="s">
        <v>54</v>
      </c>
      <c r="N18" s="35">
        <v>0</v>
      </c>
      <c r="O18" s="103">
        <v>2</v>
      </c>
      <c r="P18" s="102" t="s">
        <v>54</v>
      </c>
      <c r="Q18" s="103">
        <v>4</v>
      </c>
      <c r="R18" s="46">
        <v>5</v>
      </c>
      <c r="S18" s="102">
        <f t="shared" si="6"/>
        <v>125</v>
      </c>
      <c r="T18" s="46">
        <v>55</v>
      </c>
      <c r="U18" s="103">
        <v>65</v>
      </c>
      <c r="V18" s="102">
        <f t="shared" si="7"/>
        <v>118.18181818181819</v>
      </c>
      <c r="W18" s="103">
        <v>4</v>
      </c>
      <c r="X18" s="35">
        <v>1</v>
      </c>
      <c r="Y18" s="102">
        <f t="shared" si="8"/>
        <v>25</v>
      </c>
      <c r="Z18" s="35">
        <v>43</v>
      </c>
      <c r="AA18" s="35">
        <v>75</v>
      </c>
      <c r="AB18" s="102">
        <f t="shared" si="9"/>
        <v>174.41860465116278</v>
      </c>
      <c r="AC18" s="35">
        <v>25</v>
      </c>
      <c r="AD18" s="103">
        <v>47</v>
      </c>
      <c r="AE18" s="102">
        <f t="shared" si="10"/>
        <v>188</v>
      </c>
      <c r="AF18" s="103">
        <v>24</v>
      </c>
      <c r="AG18" s="103">
        <v>45</v>
      </c>
      <c r="AH18" s="100">
        <f t="shared" si="11"/>
        <v>187.5</v>
      </c>
    </row>
    <row r="19" spans="1:34" ht="21.75" customHeight="1">
      <c r="A19" s="92" t="s">
        <v>23</v>
      </c>
      <c r="B19" s="105">
        <v>382</v>
      </c>
      <c r="C19" s="104">
        <v>397</v>
      </c>
      <c r="D19" s="107">
        <f t="shared" si="1"/>
        <v>103.92670157068062</v>
      </c>
      <c r="E19" s="104">
        <v>235</v>
      </c>
      <c r="F19" s="103">
        <v>239</v>
      </c>
      <c r="G19" s="102">
        <f t="shared" si="2"/>
        <v>101.70212765957447</v>
      </c>
      <c r="H19" s="103">
        <v>144</v>
      </c>
      <c r="I19" s="35">
        <v>145</v>
      </c>
      <c r="J19" s="102">
        <f t="shared" si="3"/>
        <v>100.69444444444444</v>
      </c>
      <c r="K19" s="35">
        <v>1</v>
      </c>
      <c r="L19" s="35">
        <v>0</v>
      </c>
      <c r="M19" s="102">
        <f t="shared" si="4"/>
        <v>0</v>
      </c>
      <c r="N19" s="35">
        <v>4</v>
      </c>
      <c r="O19" s="103">
        <v>3</v>
      </c>
      <c r="P19" s="102">
        <f t="shared" si="5"/>
        <v>75</v>
      </c>
      <c r="Q19" s="103">
        <v>25</v>
      </c>
      <c r="R19" s="46">
        <v>8</v>
      </c>
      <c r="S19" s="102">
        <f t="shared" si="6"/>
        <v>32</v>
      </c>
      <c r="T19" s="46">
        <v>230</v>
      </c>
      <c r="U19" s="103">
        <v>224</v>
      </c>
      <c r="V19" s="102">
        <f t="shared" si="7"/>
        <v>97.3913043478261</v>
      </c>
      <c r="W19" s="103">
        <v>15</v>
      </c>
      <c r="X19" s="35">
        <v>20</v>
      </c>
      <c r="Y19" s="102">
        <f t="shared" si="8"/>
        <v>133.33333333333331</v>
      </c>
      <c r="Z19" s="35">
        <v>187</v>
      </c>
      <c r="AA19" s="35">
        <v>243</v>
      </c>
      <c r="AB19" s="102">
        <f t="shared" si="9"/>
        <v>129.94652406417114</v>
      </c>
      <c r="AC19" s="35">
        <v>133</v>
      </c>
      <c r="AD19" s="103">
        <v>156</v>
      </c>
      <c r="AE19" s="102">
        <f t="shared" si="10"/>
        <v>117.29323308270676</v>
      </c>
      <c r="AF19" s="103">
        <v>103</v>
      </c>
      <c r="AG19" s="103">
        <v>133</v>
      </c>
      <c r="AH19" s="100">
        <f t="shared" si="11"/>
        <v>129.12621359223303</v>
      </c>
    </row>
    <row r="20" spans="1:34" ht="21.75" customHeight="1">
      <c r="A20" s="92" t="s">
        <v>24</v>
      </c>
      <c r="B20" s="105">
        <v>186</v>
      </c>
      <c r="C20" s="104">
        <v>173</v>
      </c>
      <c r="D20" s="107">
        <f t="shared" si="1"/>
        <v>93.01075268817203</v>
      </c>
      <c r="E20" s="104">
        <v>117</v>
      </c>
      <c r="F20" s="103">
        <v>98</v>
      </c>
      <c r="G20" s="102">
        <f t="shared" si="2"/>
        <v>83.76068376068376</v>
      </c>
      <c r="H20" s="103">
        <v>38</v>
      </c>
      <c r="I20" s="35">
        <v>31</v>
      </c>
      <c r="J20" s="102">
        <f t="shared" si="3"/>
        <v>81.57894736842105</v>
      </c>
      <c r="K20" s="35">
        <v>0</v>
      </c>
      <c r="L20" s="35">
        <v>1</v>
      </c>
      <c r="M20" s="102" t="s">
        <v>54</v>
      </c>
      <c r="N20" s="35">
        <v>0</v>
      </c>
      <c r="O20" s="103">
        <v>0</v>
      </c>
      <c r="P20" s="102" t="s">
        <v>54</v>
      </c>
      <c r="Q20" s="103">
        <v>9</v>
      </c>
      <c r="R20" s="46">
        <v>2</v>
      </c>
      <c r="S20" s="102">
        <f t="shared" si="6"/>
        <v>22.22222222222222</v>
      </c>
      <c r="T20" s="46">
        <v>91</v>
      </c>
      <c r="U20" s="103">
        <v>68</v>
      </c>
      <c r="V20" s="102">
        <f t="shared" si="7"/>
        <v>74.72527472527473</v>
      </c>
      <c r="W20" s="103">
        <v>3</v>
      </c>
      <c r="X20" s="35">
        <v>0</v>
      </c>
      <c r="Y20" s="102">
        <f t="shared" si="8"/>
        <v>0</v>
      </c>
      <c r="Z20" s="35">
        <v>108</v>
      </c>
      <c r="AA20" s="35">
        <v>119</v>
      </c>
      <c r="AB20" s="102">
        <f t="shared" si="9"/>
        <v>110.18518518518519</v>
      </c>
      <c r="AC20" s="35">
        <v>53</v>
      </c>
      <c r="AD20" s="103">
        <v>65</v>
      </c>
      <c r="AE20" s="102">
        <f t="shared" si="10"/>
        <v>122.64150943396226</v>
      </c>
      <c r="AF20" s="103">
        <v>43</v>
      </c>
      <c r="AG20" s="103">
        <v>62</v>
      </c>
      <c r="AH20" s="100">
        <f t="shared" si="11"/>
        <v>144.1860465116279</v>
      </c>
    </row>
    <row r="21" spans="1:34" ht="21.75" customHeight="1">
      <c r="A21" s="92" t="s">
        <v>25</v>
      </c>
      <c r="B21" s="105">
        <v>664</v>
      </c>
      <c r="C21" s="104">
        <v>669</v>
      </c>
      <c r="D21" s="107">
        <f t="shared" si="1"/>
        <v>100.75301204819279</v>
      </c>
      <c r="E21" s="104">
        <v>257</v>
      </c>
      <c r="F21" s="103">
        <v>267</v>
      </c>
      <c r="G21" s="102">
        <f t="shared" si="2"/>
        <v>103.8910505836576</v>
      </c>
      <c r="H21" s="103">
        <v>140</v>
      </c>
      <c r="I21" s="35">
        <v>103</v>
      </c>
      <c r="J21" s="102">
        <f t="shared" si="3"/>
        <v>73.57142857142858</v>
      </c>
      <c r="K21" s="35">
        <v>0</v>
      </c>
      <c r="L21" s="35">
        <v>0</v>
      </c>
      <c r="M21" s="102" t="s">
        <v>54</v>
      </c>
      <c r="N21" s="35">
        <v>2</v>
      </c>
      <c r="O21" s="103">
        <v>1</v>
      </c>
      <c r="P21" s="102">
        <f t="shared" si="5"/>
        <v>50</v>
      </c>
      <c r="Q21" s="103">
        <v>37</v>
      </c>
      <c r="R21" s="46">
        <v>11</v>
      </c>
      <c r="S21" s="102">
        <f t="shared" si="6"/>
        <v>29.72972972972973</v>
      </c>
      <c r="T21" s="46">
        <v>254</v>
      </c>
      <c r="U21" s="103">
        <v>213</v>
      </c>
      <c r="V21" s="102">
        <f t="shared" si="7"/>
        <v>83.85826771653542</v>
      </c>
      <c r="W21" s="103">
        <v>13</v>
      </c>
      <c r="X21" s="35">
        <v>8</v>
      </c>
      <c r="Y21" s="102">
        <f t="shared" si="8"/>
        <v>61.53846153846154</v>
      </c>
      <c r="Z21" s="35">
        <v>467</v>
      </c>
      <c r="AA21" s="35">
        <v>506</v>
      </c>
      <c r="AB21" s="102">
        <f t="shared" si="9"/>
        <v>108.35117773019272</v>
      </c>
      <c r="AC21" s="35">
        <v>134</v>
      </c>
      <c r="AD21" s="103">
        <v>158</v>
      </c>
      <c r="AE21" s="102">
        <f t="shared" si="10"/>
        <v>117.91044776119404</v>
      </c>
      <c r="AF21" s="103">
        <v>116</v>
      </c>
      <c r="AG21" s="103">
        <v>136</v>
      </c>
      <c r="AH21" s="100">
        <f t="shared" si="11"/>
        <v>117.24137931034481</v>
      </c>
    </row>
    <row r="22" spans="1:34" ht="21.75" customHeight="1">
      <c r="A22" s="92" t="s">
        <v>26</v>
      </c>
      <c r="B22" s="105">
        <v>487</v>
      </c>
      <c r="C22" s="104">
        <v>612</v>
      </c>
      <c r="D22" s="107">
        <f t="shared" si="1"/>
        <v>125.66735112936345</v>
      </c>
      <c r="E22" s="104">
        <v>266</v>
      </c>
      <c r="F22" s="103">
        <v>369</v>
      </c>
      <c r="G22" s="102">
        <f t="shared" si="2"/>
        <v>138.7218045112782</v>
      </c>
      <c r="H22" s="103">
        <v>188</v>
      </c>
      <c r="I22" s="35">
        <v>182</v>
      </c>
      <c r="J22" s="102">
        <f t="shared" si="3"/>
        <v>96.80851063829788</v>
      </c>
      <c r="K22" s="35">
        <v>0</v>
      </c>
      <c r="L22" s="35">
        <v>0</v>
      </c>
      <c r="M22" s="102" t="s">
        <v>54</v>
      </c>
      <c r="N22" s="35">
        <v>8</v>
      </c>
      <c r="O22" s="103">
        <v>6</v>
      </c>
      <c r="P22" s="102">
        <f t="shared" si="5"/>
        <v>75</v>
      </c>
      <c r="Q22" s="103">
        <v>29</v>
      </c>
      <c r="R22" s="103">
        <v>21</v>
      </c>
      <c r="S22" s="102">
        <f t="shared" si="6"/>
        <v>72.41379310344827</v>
      </c>
      <c r="T22" s="103">
        <v>247</v>
      </c>
      <c r="U22" s="103">
        <v>337</v>
      </c>
      <c r="V22" s="102">
        <f t="shared" si="7"/>
        <v>136.43724696356276</v>
      </c>
      <c r="W22" s="103">
        <v>13</v>
      </c>
      <c r="X22" s="35">
        <v>19</v>
      </c>
      <c r="Y22" s="102">
        <f t="shared" si="8"/>
        <v>146.15384615384613</v>
      </c>
      <c r="Z22" s="35">
        <v>236</v>
      </c>
      <c r="AA22" s="35">
        <v>354</v>
      </c>
      <c r="AB22" s="102">
        <f t="shared" si="9"/>
        <v>150</v>
      </c>
      <c r="AC22" s="35">
        <v>131</v>
      </c>
      <c r="AD22" s="103">
        <v>229</v>
      </c>
      <c r="AE22" s="102">
        <f t="shared" si="10"/>
        <v>174.8091603053435</v>
      </c>
      <c r="AF22" s="103">
        <v>115</v>
      </c>
      <c r="AG22" s="103">
        <v>191</v>
      </c>
      <c r="AH22" s="100">
        <f t="shared" si="11"/>
        <v>166.08695652173913</v>
      </c>
    </row>
    <row r="23" spans="1:34" ht="21.75" customHeight="1">
      <c r="A23" s="92" t="s">
        <v>27</v>
      </c>
      <c r="B23" s="105">
        <v>262</v>
      </c>
      <c r="C23" s="104">
        <v>193</v>
      </c>
      <c r="D23" s="107">
        <f t="shared" si="1"/>
        <v>73.66412213740458</v>
      </c>
      <c r="E23" s="104">
        <v>127</v>
      </c>
      <c r="F23" s="103">
        <v>118</v>
      </c>
      <c r="G23" s="102">
        <f t="shared" si="2"/>
        <v>92.91338582677166</v>
      </c>
      <c r="H23" s="103">
        <v>122</v>
      </c>
      <c r="I23" s="35">
        <v>80</v>
      </c>
      <c r="J23" s="102">
        <f t="shared" si="3"/>
        <v>65.57377049180327</v>
      </c>
      <c r="K23" s="35">
        <v>1</v>
      </c>
      <c r="L23" s="35">
        <v>0</v>
      </c>
      <c r="M23" s="102">
        <f t="shared" si="4"/>
        <v>0</v>
      </c>
      <c r="N23" s="35">
        <v>1</v>
      </c>
      <c r="O23" s="103">
        <v>3</v>
      </c>
      <c r="P23" s="102" t="s">
        <v>50</v>
      </c>
      <c r="Q23" s="103">
        <v>7</v>
      </c>
      <c r="R23" s="103">
        <v>3</v>
      </c>
      <c r="S23" s="102">
        <f t="shared" si="6"/>
        <v>42.857142857142854</v>
      </c>
      <c r="T23" s="103">
        <v>119</v>
      </c>
      <c r="U23" s="103">
        <v>114</v>
      </c>
      <c r="V23" s="102">
        <f t="shared" si="7"/>
        <v>95.7983193277311</v>
      </c>
      <c r="W23" s="103">
        <v>7</v>
      </c>
      <c r="X23" s="35">
        <v>0</v>
      </c>
      <c r="Y23" s="102">
        <f t="shared" si="8"/>
        <v>0</v>
      </c>
      <c r="Z23" s="35">
        <v>88</v>
      </c>
      <c r="AA23" s="35">
        <v>75</v>
      </c>
      <c r="AB23" s="102">
        <f t="shared" si="9"/>
        <v>85.22727272727273</v>
      </c>
      <c r="AC23" s="35">
        <v>59</v>
      </c>
      <c r="AD23" s="103">
        <v>65</v>
      </c>
      <c r="AE23" s="102">
        <f t="shared" si="10"/>
        <v>110.16949152542372</v>
      </c>
      <c r="AF23" s="103">
        <v>55</v>
      </c>
      <c r="AG23" s="103">
        <v>60</v>
      </c>
      <c r="AH23" s="100">
        <f t="shared" si="11"/>
        <v>109.09090909090908</v>
      </c>
    </row>
    <row r="24" spans="1:34" ht="21.75" customHeight="1">
      <c r="A24" s="92" t="s">
        <v>28</v>
      </c>
      <c r="B24" s="105">
        <v>2365</v>
      </c>
      <c r="C24" s="104">
        <v>3092</v>
      </c>
      <c r="D24" s="107">
        <f t="shared" si="1"/>
        <v>130.7399577167019</v>
      </c>
      <c r="E24" s="104">
        <v>1137</v>
      </c>
      <c r="F24" s="103">
        <v>1466</v>
      </c>
      <c r="G24" s="102">
        <f t="shared" si="2"/>
        <v>128.93579595426561</v>
      </c>
      <c r="H24" s="103">
        <v>844</v>
      </c>
      <c r="I24" s="35">
        <v>1029</v>
      </c>
      <c r="J24" s="102">
        <f t="shared" si="3"/>
        <v>121.91943127962087</v>
      </c>
      <c r="K24" s="35">
        <v>1</v>
      </c>
      <c r="L24" s="35">
        <v>1</v>
      </c>
      <c r="M24" s="102">
        <f t="shared" si="4"/>
        <v>100</v>
      </c>
      <c r="N24" s="35">
        <v>61</v>
      </c>
      <c r="O24" s="103">
        <v>15</v>
      </c>
      <c r="P24" s="102">
        <f t="shared" si="5"/>
        <v>24.59016393442623</v>
      </c>
      <c r="Q24" s="103">
        <v>183</v>
      </c>
      <c r="R24" s="103">
        <v>122</v>
      </c>
      <c r="S24" s="102">
        <f t="shared" si="6"/>
        <v>66.66666666666666</v>
      </c>
      <c r="T24" s="103">
        <v>1061</v>
      </c>
      <c r="U24" s="103">
        <v>872</v>
      </c>
      <c r="V24" s="102">
        <f>U24/T24*100</f>
        <v>82.186616399623</v>
      </c>
      <c r="W24" s="103">
        <v>53</v>
      </c>
      <c r="X24" s="35">
        <v>55</v>
      </c>
      <c r="Y24" s="102">
        <f t="shared" si="8"/>
        <v>103.77358490566037</v>
      </c>
      <c r="Z24" s="35">
        <v>1200</v>
      </c>
      <c r="AA24" s="35">
        <v>1744</v>
      </c>
      <c r="AB24" s="102">
        <f t="shared" si="9"/>
        <v>145.33333333333334</v>
      </c>
      <c r="AC24" s="35">
        <v>633</v>
      </c>
      <c r="AD24" s="103">
        <v>1055</v>
      </c>
      <c r="AE24" s="102">
        <f t="shared" si="10"/>
        <v>166.66666666666669</v>
      </c>
      <c r="AF24" s="103">
        <v>454</v>
      </c>
      <c r="AG24" s="103">
        <v>850</v>
      </c>
      <c r="AH24" s="100">
        <f t="shared" si="11"/>
        <v>187.2246696035242</v>
      </c>
    </row>
  </sheetData>
  <sheetProtection/>
  <mergeCells count="14">
    <mergeCell ref="Z4:AB4"/>
    <mergeCell ref="AC4:AE4"/>
    <mergeCell ref="AF4:AH4"/>
    <mergeCell ref="A2:P2"/>
    <mergeCell ref="J1:O1"/>
    <mergeCell ref="AA1:AG1"/>
    <mergeCell ref="B4:D4"/>
    <mergeCell ref="E4:G4"/>
    <mergeCell ref="H4:J4"/>
    <mergeCell ref="K4:M4"/>
    <mergeCell ref="N4:P4"/>
    <mergeCell ref="Q4:S4"/>
    <mergeCell ref="T4:V4"/>
    <mergeCell ref="W4:Y4"/>
  </mergeCells>
  <printOptions horizontalCentered="1"/>
  <pageMargins left="0" right="0" top="0.15748031496062992" bottom="0" header="0.15748031496062992" footer="0.15748031496062992"/>
  <pageSetup fitToWidth="0" horizontalDpi="600" verticalDpi="600" orientation="landscape" paperSize="9" scale="73" r:id="rId1"/>
  <colBreaks count="1" manualBreakCount="1">
    <brk id="16" max="23" man="1"/>
  </colBreaks>
  <ignoredErrors>
    <ignoredError sqref="AH7:AH24" unlockedFormula="1"/>
    <ignoredError sqref="AE7:AE24 V7:V24 S7:S9 S11:S24 P7:P11 P13:P14 P16:P17 P24 P19 P21:P22 M7:M9 M11 M13:M16 M19 M23:M24 J7:J24 G7:G24 Y7 AB7:AB24 D7: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2020-05-21T13:28:27Z</dcterms:modified>
  <cp:category/>
  <cp:version/>
  <cp:contentType/>
  <cp:contentStatus/>
</cp:coreProperties>
</file>