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 tabRatio="633"/>
  </bookViews>
  <sheets>
    <sheet name="1" sheetId="53" r:id="rId1"/>
    <sheet name="Гендер" sheetId="5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Гендер!$A:$A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Гендер!$A$1:$V$24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U8" i="52" l="1"/>
  <c r="U9" i="52"/>
  <c r="U10" i="52"/>
  <c r="U11" i="52"/>
  <c r="U12" i="52"/>
  <c r="U13" i="52"/>
  <c r="U14" i="52"/>
  <c r="U15" i="52"/>
  <c r="U16" i="52"/>
  <c r="U17" i="52"/>
  <c r="U18" i="52"/>
  <c r="U19" i="52"/>
  <c r="U20" i="52"/>
  <c r="U21" i="52"/>
  <c r="U22" i="52"/>
  <c r="U23" i="52"/>
  <c r="U24" i="52"/>
  <c r="U7" i="52"/>
  <c r="T7" i="52"/>
  <c r="F14" i="53"/>
  <c r="F13" i="53"/>
  <c r="B14" i="53"/>
  <c r="C14" i="53" s="1"/>
  <c r="D14" i="53" s="1"/>
  <c r="C13" i="53"/>
  <c r="D13" i="53" s="1"/>
  <c r="B13" i="53"/>
  <c r="R8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7" i="52"/>
  <c r="Q7" i="52"/>
  <c r="O8" i="52"/>
  <c r="O9" i="52"/>
  <c r="O10" i="52"/>
  <c r="O11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7" i="52"/>
  <c r="N7" i="52"/>
  <c r="B10" i="53" l="1"/>
  <c r="L8" i="52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7" i="52"/>
  <c r="B9" i="53"/>
  <c r="C9" i="53" s="1"/>
  <c r="D9" i="53" s="1"/>
  <c r="K7" i="52"/>
  <c r="I8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7" i="52"/>
  <c r="B8" i="53"/>
  <c r="F8" i="53" s="1"/>
  <c r="H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7" i="52"/>
  <c r="E7" i="52"/>
  <c r="B7" i="53" s="1"/>
  <c r="F7" i="53" s="1"/>
  <c r="C10" i="53"/>
  <c r="F10" i="53"/>
  <c r="D10" i="53"/>
  <c r="D6" i="53"/>
  <c r="C6" i="53"/>
  <c r="F6" i="53"/>
  <c r="F9" i="53" l="1"/>
  <c r="C8" i="53"/>
  <c r="D8" i="53" s="1"/>
  <c r="C7" i="53"/>
  <c r="D7" i="53" s="1"/>
  <c r="B6" i="53" l="1"/>
  <c r="C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7" i="52"/>
  <c r="B7" i="52"/>
</calcChain>
</file>

<file path=xl/sharedStrings.xml><?xml version="1.0" encoding="utf-8"?>
<sst xmlns="http://schemas.openxmlformats.org/spreadsheetml/2006/main" count="92" uniqueCount="50">
  <si>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</si>
  <si>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</si>
  <si>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</si>
  <si>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</si>
  <si>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</si>
  <si>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</si>
  <si>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</si>
  <si>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</si>
  <si>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</si>
  <si>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</si>
  <si>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t>Всього</t>
  </si>
  <si>
    <t>Тернопільський  МРЦЗ</t>
  </si>
  <si>
    <t>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</si>
  <si>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</si>
  <si>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</si>
  <si>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</si>
  <si>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</si>
  <si>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</si>
  <si>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</si>
  <si>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</si>
  <si>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</si>
  <si>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</si>
  <si>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</si>
  <si>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Мали статус безробітного </t>
  </si>
  <si>
    <t xml:space="preserve">    з них, отримували допомогу по безробіттю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</si>
  <si>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</si>
  <si>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</si>
  <si>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</si>
  <si>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</si>
  <si>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</si>
  <si>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</si>
  <si>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</si>
  <si>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</si>
  <si>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</si>
  <si>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</si>
  <si>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</si>
  <si>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</si>
  <si>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</si>
  <si>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</si>
  <si>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</si>
  <si>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</si>
  <si>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</si>
  <si>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</si>
  <si>
    <r>
      <t>Всього отримали роботу</t>
    </r>
    <r>
      <rPr>
        <i/>
        <sz val="12"/>
        <color theme="1"/>
        <rFont val="Times New Roman"/>
        <family val="1"/>
        <charset val="204"/>
      </rPr>
      <t xml:space="preserve"> (у т.ч. до набуття статусу безробітного)</t>
    </r>
  </si>
  <si>
    <t>Чисельність осіб що брали участь у громадських та інших роботах тимчасового характеру</t>
  </si>
  <si>
    <t>(осіб)</t>
  </si>
  <si>
    <t>Надання послуг Тернопільською обласною службою зайнятості</t>
  </si>
  <si>
    <t xml:space="preserve">  у січні-червні 2019 року (за статтю)</t>
  </si>
  <si>
    <t>Станом на 1 липня 2019 року:</t>
  </si>
  <si>
    <t>Надання послуг Тернопільською обласною службою зайнятості зареєстрованим безробітним та іншим категоріям громадян                                        у січні-червні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</si>
</sst>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7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b/>
      <sz val="1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</borders>
  <cellStyleXfs count="592">
    <xf numFmtId="0" fontId="0" fillId="0" borderId="0"/>
    <xf numFmtId="0" fontId="1" fillId="0" borderId="0"/>
    <xf numFmtId="0" fontId="29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4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4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4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4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1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25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25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5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5" borderId="0" applyNumberFormat="0" applyBorder="0" applyAlignment="0" applyProtection="0"/>
    <xf numFmtId="0" fontId="25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25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2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63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8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32" fillId="66" borderId="1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9" borderId="2" applyNumberFormat="0" applyAlignment="0" applyProtection="0"/>
    <xf numFmtId="0" fontId="26" fillId="0" borderId="0"/>
    <xf numFmtId="0" fontId="7" fillId="0" borderId="0" applyNumberFormat="0" applyFill="0" applyBorder="0" applyAlignment="0" applyProtection="0"/>
    <xf numFmtId="171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33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6" fillId="33" borderId="0" applyNumberFormat="0" applyBorder="0" applyAlignment="0" applyProtection="0"/>
    <xf numFmtId="0" fontId="15" fillId="0" borderId="0"/>
    <xf numFmtId="0" fontId="15" fillId="0" borderId="0"/>
    <xf numFmtId="0" fontId="15" fillId="26" borderId="12" applyNumberFormat="0" applyFont="0" applyAlignment="0" applyProtection="0"/>
    <xf numFmtId="0" fontId="37" fillId="27" borderId="12" applyNumberFormat="0" applyAlignment="0" applyProtection="0"/>
    <xf numFmtId="0" fontId="15" fillId="10" borderId="12" applyNumberFormat="0" applyFon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6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29" fillId="0" borderId="0" applyFont="0" applyFill="0" applyBorder="0" applyProtection="0"/>
    <xf numFmtId="170" fontId="29" fillId="0" borderId="0" applyFon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36" borderId="13" applyNumberForma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36" borderId="13" applyNumberFormat="0" applyAlignment="0" applyProtection="0"/>
    <xf numFmtId="0" fontId="16" fillId="72" borderId="13" applyNumberFormat="0" applyAlignment="0" applyProtection="0"/>
    <xf numFmtId="0" fontId="16" fillId="72" borderId="13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72" borderId="1" applyNumberFormat="0" applyAlignment="0" applyProtection="0"/>
    <xf numFmtId="0" fontId="5" fillId="72" borderId="1" applyNumberFormat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5" applyNumberFormat="0" applyFill="0" applyAlignment="0" applyProtection="0"/>
    <xf numFmtId="0" fontId="39" fillId="0" borderId="1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40" fillId="0" borderId="1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41" fillId="0" borderId="1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9" borderId="2" applyNumberFormat="0" applyAlignment="0" applyProtection="0"/>
    <xf numFmtId="0" fontId="6" fillId="69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20" fillId="0" borderId="0"/>
    <xf numFmtId="0" fontId="20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" fillId="0" borderId="0"/>
    <xf numFmtId="0" fontId="23" fillId="0" borderId="0"/>
    <xf numFmtId="0" fontId="20" fillId="0" borderId="0"/>
    <xf numFmtId="0" fontId="15" fillId="0" borderId="0"/>
    <xf numFmtId="0" fontId="29" fillId="0" borderId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6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5" fillId="26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6" fillId="36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60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63" borderId="0" applyNumberFormat="0" applyBorder="0" applyAlignment="0" applyProtection="0"/>
    <xf numFmtId="0" fontId="3" fillId="54" borderId="0" applyNumberFormat="0" applyBorder="0" applyAlignment="0" applyProtection="0"/>
    <xf numFmtId="0" fontId="3" fillId="65" borderId="0" applyNumberFormat="0" applyBorder="0" applyAlignment="0" applyProtection="0"/>
    <xf numFmtId="0" fontId="4" fillId="28" borderId="0" applyNumberFormat="0" applyBorder="0" applyAlignment="0" applyProtection="0"/>
    <xf numFmtId="0" fontId="32" fillId="66" borderId="1" applyNumberFormat="0" applyAlignment="0" applyProtection="0"/>
    <xf numFmtId="0" fontId="6" fillId="69" borderId="2" applyNumberFormat="0" applyAlignment="0" applyProtection="0"/>
    <xf numFmtId="0" fontId="8" fillId="16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2" fillId="33" borderId="1" applyNumberFormat="0" applyAlignment="0" applyProtection="0"/>
    <xf numFmtId="0" fontId="19" fillId="0" borderId="27" applyNumberFormat="0" applyFill="0" applyAlignment="0" applyProtection="0"/>
    <xf numFmtId="0" fontId="36" fillId="33" borderId="0" applyNumberFormat="0" applyBorder="0" applyAlignment="0" applyProtection="0"/>
    <xf numFmtId="0" fontId="15" fillId="10" borderId="12" applyNumberFormat="0" applyFont="0" applyAlignment="0" applyProtection="0"/>
    <xf numFmtId="0" fontId="16" fillId="66" borderId="13" applyNumberFormat="0" applyAlignment="0" applyProtection="0"/>
  </cellStyleXfs>
  <cellXfs count="129">
    <xf numFmtId="0" fontId="0" fillId="0" borderId="0" xfId="0"/>
    <xf numFmtId="1" fontId="20" fillId="0" borderId="0" xfId="483" applyNumberFormat="1" applyFont="1" applyFill="1" applyProtection="1">
      <protection locked="0"/>
    </xf>
    <xf numFmtId="1" fontId="21" fillId="0" borderId="0" xfId="483" applyNumberFormat="1" applyFont="1" applyFill="1" applyBorder="1" applyAlignment="1" applyProtection="1">
      <alignment horizontal="right"/>
      <protection locked="0"/>
    </xf>
    <xf numFmtId="0" fontId="20" fillId="0" borderId="0" xfId="485" applyFont="1"/>
    <xf numFmtId="0" fontId="43" fillId="0" borderId="0" xfId="485" applyFont="1"/>
    <xf numFmtId="0" fontId="31" fillId="0" borderId="0" xfId="486" applyFont="1" applyAlignment="1">
      <alignment vertical="center" wrapText="1"/>
    </xf>
    <xf numFmtId="0" fontId="44" fillId="0" borderId="0" xfId="486" applyFont="1" applyAlignment="1">
      <alignment vertical="center" wrapText="1"/>
    </xf>
    <xf numFmtId="1" fontId="50" fillId="0" borderId="0" xfId="483" applyNumberFormat="1" applyFont="1" applyFill="1" applyProtection="1">
      <protection locked="0"/>
    </xf>
    <xf numFmtId="1" fontId="51" fillId="0" borderId="0" xfId="483" applyNumberFormat="1" applyFont="1" applyFill="1" applyBorder="1" applyAlignment="1" applyProtection="1">
      <alignment horizontal="right"/>
      <protection locked="0"/>
    </xf>
    <xf numFmtId="168" fontId="54" fillId="0" borderId="0" xfId="486" applyNumberFormat="1" applyFont="1" applyAlignment="1">
      <alignment vertical="center" wrapText="1"/>
    </xf>
    <xf numFmtId="0" fontId="55" fillId="0" borderId="0" xfId="486" applyFont="1" applyAlignment="1">
      <alignment vertical="center" wrapText="1"/>
    </xf>
    <xf numFmtId="0" fontId="53" fillId="0" borderId="3" xfId="480" applyFont="1" applyFill="1" applyBorder="1" applyAlignment="1">
      <alignment horizontal="center" vertical="center" wrapText="1"/>
    </xf>
    <xf numFmtId="0" fontId="53" fillId="0" borderId="19" xfId="480" applyFont="1" applyFill="1" applyBorder="1" applyAlignment="1">
      <alignment horizontal="center" vertical="center" wrapText="1"/>
    </xf>
    <xf numFmtId="0" fontId="53" fillId="0" borderId="3" xfId="480" applyFont="1" applyBorder="1" applyAlignment="1">
      <alignment vertical="center" wrapText="1"/>
    </xf>
    <xf numFmtId="0" fontId="55" fillId="0" borderId="0" xfId="485" applyFont="1"/>
    <xf numFmtId="3" fontId="53" fillId="0" borderId="3" xfId="485" applyNumberFormat="1" applyFont="1" applyBorder="1" applyAlignment="1">
      <alignment horizontal="center" vertical="center" wrapText="1"/>
    </xf>
    <xf numFmtId="0" fontId="58" fillId="0" borderId="0" xfId="485" applyFont="1" applyFill="1" applyAlignment="1"/>
    <xf numFmtId="0" fontId="59" fillId="0" borderId="3" xfId="486" applyFont="1" applyBorder="1" applyAlignment="1">
      <alignment horizontal="center" vertical="center" wrapText="1"/>
    </xf>
    <xf numFmtId="0" fontId="53" fillId="0" borderId="3" xfId="485" applyFont="1" applyBorder="1" applyAlignment="1">
      <alignment horizontal="left" vertical="center" wrapText="1"/>
    </xf>
    <xf numFmtId="0" fontId="53" fillId="0" borderId="3" xfId="486" applyFont="1" applyBorder="1" applyAlignment="1">
      <alignment vertical="center" wrapText="1"/>
    </xf>
    <xf numFmtId="1" fontId="55" fillId="0" borderId="0" xfId="483" applyNumberFormat="1" applyFont="1" applyFill="1" applyProtection="1">
      <protection locked="0"/>
    </xf>
    <xf numFmtId="1" fontId="61" fillId="0" borderId="0" xfId="483" applyNumberFormat="1" applyFont="1" applyFill="1" applyAlignment="1" applyProtection="1">
      <alignment horizontal="left"/>
      <protection locked="0"/>
    </xf>
    <xf numFmtId="1" fontId="62" fillId="0" borderId="3" xfId="483" applyNumberFormat="1" applyFont="1" applyFill="1" applyBorder="1" applyAlignment="1" applyProtection="1">
      <alignment horizontal="center" vertical="center"/>
    </xf>
    <xf numFmtId="1" fontId="61" fillId="0" borderId="0" xfId="483" applyNumberFormat="1" applyFont="1" applyFill="1" applyBorder="1" applyAlignment="1" applyProtection="1">
      <alignment horizontal="left" wrapText="1" shrinkToFit="1"/>
      <protection locked="0"/>
    </xf>
    <xf numFmtId="3" fontId="54" fillId="0" borderId="0" xfId="486" applyNumberFormat="1" applyFont="1" applyAlignment="1">
      <alignment vertical="center" wrapText="1"/>
    </xf>
    <xf numFmtId="0" fontId="54" fillId="0" borderId="0" xfId="486" applyFont="1" applyAlignment="1">
      <alignment vertical="center" wrapText="1"/>
    </xf>
    <xf numFmtId="0" fontId="53" fillId="0" borderId="3" xfId="486" applyFont="1" applyFill="1" applyBorder="1" applyAlignment="1">
      <alignment vertical="center" wrapText="1"/>
    </xf>
    <xf numFmtId="3" fontId="53" fillId="0" borderId="3" xfId="486" applyNumberFormat="1" applyFont="1" applyFill="1" applyBorder="1" applyAlignment="1">
      <alignment horizontal="center" vertical="center" wrapText="1"/>
    </xf>
    <xf numFmtId="168" fontId="54" fillId="0" borderId="0" xfId="486" applyNumberFormat="1" applyFont="1" applyFill="1" applyAlignment="1">
      <alignment vertical="center" wrapText="1"/>
    </xf>
    <xf numFmtId="3" fontId="54" fillId="0" borderId="0" xfId="486" applyNumberFormat="1" applyFont="1" applyFill="1" applyAlignment="1">
      <alignment vertical="center" wrapText="1"/>
    </xf>
    <xf numFmtId="0" fontId="55" fillId="0" borderId="0" xfId="486" applyFont="1" applyFill="1" applyAlignment="1">
      <alignment vertical="center" wrapText="1"/>
    </xf>
    <xf numFmtId="1" fontId="63" fillId="0" borderId="0" xfId="483" applyNumberFormat="1" applyFont="1" applyFill="1" applyBorder="1" applyAlignment="1" applyProtection="1">
      <alignment horizontal="center" vertical="center"/>
      <protection locked="0"/>
    </xf>
    <xf numFmtId="3" fontId="66" fillId="0" borderId="3" xfId="487" applyNumberFormat="1" applyFont="1" applyFill="1" applyBorder="1" applyAlignment="1">
      <alignment horizontal="center" vertical="center"/>
    </xf>
    <xf numFmtId="3" fontId="66" fillId="73" borderId="3" xfId="483" applyNumberFormat="1" applyFont="1" applyFill="1" applyBorder="1" applyAlignment="1" applyProtection="1">
      <alignment horizontal="center" vertical="center"/>
      <protection locked="0"/>
    </xf>
    <xf numFmtId="1" fontId="65" fillId="0" borderId="0" xfId="483" applyNumberFormat="1" applyFont="1" applyFill="1" applyBorder="1" applyAlignment="1" applyProtection="1">
      <alignment horizontal="center" vertical="center"/>
      <protection locked="0"/>
    </xf>
    <xf numFmtId="3" fontId="66" fillId="0" borderId="20" xfId="487" applyNumberFormat="1" applyFont="1" applyFill="1" applyBorder="1" applyAlignment="1">
      <alignment horizontal="center" vertical="center"/>
    </xf>
    <xf numFmtId="3" fontId="66" fillId="73" borderId="20" xfId="483" applyNumberFormat="1" applyFont="1" applyFill="1" applyBorder="1" applyAlignment="1" applyProtection="1">
      <alignment horizontal="center" vertical="center"/>
      <protection locked="0"/>
    </xf>
    <xf numFmtId="0" fontId="54" fillId="0" borderId="0" xfId="486" applyFont="1" applyFill="1" applyAlignment="1">
      <alignment vertical="center" wrapText="1"/>
    </xf>
    <xf numFmtId="1" fontId="64" fillId="0" borderId="3" xfId="484" applyNumberFormat="1" applyFont="1" applyFill="1" applyBorder="1" applyProtection="1">
      <protection locked="0"/>
    </xf>
    <xf numFmtId="1" fontId="66" fillId="0" borderId="3" xfId="484" applyNumberFormat="1" applyFont="1" applyFill="1" applyBorder="1" applyProtection="1">
      <protection locked="0"/>
    </xf>
    <xf numFmtId="1" fontId="66" fillId="0" borderId="3" xfId="484" applyNumberFormat="1" applyFont="1" applyFill="1" applyBorder="1" applyAlignment="1" applyProtection="1">
      <alignment vertical="center"/>
      <protection locked="0"/>
    </xf>
    <xf numFmtId="1" fontId="67" fillId="0" borderId="0" xfId="483" applyNumberFormat="1" applyFont="1" applyFill="1" applyProtection="1">
      <protection locked="0"/>
    </xf>
    <xf numFmtId="1" fontId="68" fillId="0" borderId="0" xfId="483" applyNumberFormat="1" applyFont="1" applyFill="1" applyBorder="1" applyAlignment="1" applyProtection="1">
      <alignment horizontal="center" vertical="center"/>
      <protection locked="0"/>
    </xf>
    <xf numFmtId="1" fontId="67" fillId="0" borderId="0" xfId="483" applyNumberFormat="1" applyFont="1" applyFill="1" applyBorder="1" applyAlignment="1" applyProtection="1">
      <alignment horizontal="right"/>
      <protection locked="0"/>
    </xf>
    <xf numFmtId="1" fontId="67" fillId="0" borderId="0" xfId="483" applyNumberFormat="1" applyFont="1" applyFill="1" applyBorder="1" applyAlignment="1" applyProtection="1">
      <alignment horizontal="left"/>
      <protection locked="0"/>
    </xf>
    <xf numFmtId="3" fontId="64" fillId="73" borderId="3" xfId="483" applyNumberFormat="1" applyFont="1" applyFill="1" applyBorder="1" applyAlignment="1" applyProtection="1">
      <alignment horizontal="center" vertical="center" wrapText="1" shrinkToFit="1"/>
    </xf>
    <xf numFmtId="168" fontId="69" fillId="73" borderId="3" xfId="483" applyNumberFormat="1" applyFont="1" applyFill="1" applyBorder="1" applyAlignment="1" applyProtection="1">
      <alignment horizontal="center" vertical="center"/>
    </xf>
    <xf numFmtId="1" fontId="64" fillId="0" borderId="0" xfId="483" applyNumberFormat="1" applyFont="1" applyFill="1" applyBorder="1" applyAlignment="1" applyProtection="1">
      <alignment horizontal="center" vertical="center"/>
      <protection locked="0"/>
    </xf>
    <xf numFmtId="1" fontId="64" fillId="73" borderId="0" xfId="483" applyNumberFormat="1" applyFont="1" applyFill="1" applyBorder="1" applyAlignment="1" applyProtection="1">
      <alignment horizontal="center" vertical="center"/>
      <protection locked="0"/>
    </xf>
    <xf numFmtId="1" fontId="61" fillId="0" borderId="0" xfId="483" applyNumberFormat="1" applyFont="1" applyFill="1" applyBorder="1" applyProtection="1">
      <protection locked="0"/>
    </xf>
    <xf numFmtId="1" fontId="55" fillId="0" borderId="0" xfId="483" applyNumberFormat="1" applyFont="1" applyFill="1" applyBorder="1" applyProtection="1">
      <protection locked="0"/>
    </xf>
    <xf numFmtId="3" fontId="71" fillId="0" borderId="3" xfId="483" applyNumberFormat="1" applyFont="1" applyFill="1" applyBorder="1" applyAlignment="1" applyProtection="1">
      <alignment horizontal="center" vertical="center"/>
      <protection locked="0"/>
    </xf>
    <xf numFmtId="1" fontId="71" fillId="73" borderId="3" xfId="483" applyNumberFormat="1" applyFont="1" applyFill="1" applyBorder="1" applyAlignment="1" applyProtection="1">
      <alignment horizontal="center" vertical="center" wrapText="1"/>
      <protection locked="0"/>
    </xf>
    <xf numFmtId="1" fontId="71" fillId="0" borderId="3" xfId="483" applyNumberFormat="1" applyFont="1" applyFill="1" applyBorder="1" applyAlignment="1" applyProtection="1">
      <alignment horizontal="center" vertical="center"/>
      <protection locked="0"/>
    </xf>
    <xf numFmtId="1" fontId="58" fillId="0" borderId="0" xfId="483" applyNumberFormat="1" applyFont="1" applyFill="1" applyBorder="1" applyAlignment="1" applyProtection="1">
      <protection locked="0"/>
    </xf>
    <xf numFmtId="1" fontId="54" fillId="0" borderId="0" xfId="483" applyNumberFormat="1" applyFont="1" applyFill="1" applyBorder="1" applyAlignment="1" applyProtection="1">
      <protection locked="0"/>
    </xf>
    <xf numFmtId="3" fontId="62" fillId="0" borderId="3" xfId="483" applyNumberFormat="1" applyFont="1" applyFill="1" applyBorder="1" applyAlignment="1" applyProtection="1">
      <alignment horizontal="center" vertical="center"/>
    </xf>
    <xf numFmtId="1" fontId="62" fillId="0" borderId="0" xfId="483" applyNumberFormat="1" applyFont="1" applyFill="1" applyBorder="1" applyAlignment="1" applyProtection="1">
      <alignment horizontal="center" vertical="center"/>
      <protection locked="0"/>
    </xf>
    <xf numFmtId="1" fontId="55" fillId="0" borderId="0" xfId="483" applyNumberFormat="1" applyFont="1" applyFill="1" applyBorder="1" applyAlignment="1" applyProtection="1">
      <alignment horizontal="center" vertical="center"/>
      <protection locked="0"/>
    </xf>
    <xf numFmtId="1" fontId="66" fillId="0" borderId="0" xfId="483" applyNumberFormat="1" applyFont="1" applyFill="1" applyBorder="1" applyAlignment="1" applyProtection="1">
      <alignment horizontal="center" vertical="center"/>
      <protection locked="0"/>
    </xf>
    <xf numFmtId="3" fontId="53" fillId="0" borderId="3" xfId="485" applyNumberFormat="1" applyFont="1" applyFill="1" applyBorder="1" applyAlignment="1">
      <alignment horizontal="center" vertical="center" wrapText="1"/>
    </xf>
    <xf numFmtId="1" fontId="55" fillId="0" borderId="0" xfId="483" applyNumberFormat="1" applyFont="1" applyFill="1" applyBorder="1" applyAlignment="1" applyProtection="1">
      <alignment horizontal="right"/>
      <protection locked="0"/>
    </xf>
    <xf numFmtId="1" fontId="60" fillId="0" borderId="0" xfId="483" applyNumberFormat="1" applyFont="1" applyFill="1" applyBorder="1" applyAlignment="1" applyProtection="1">
      <alignment horizontal="right"/>
      <protection locked="0"/>
    </xf>
    <xf numFmtId="1" fontId="72" fillId="0" borderId="0" xfId="483" applyNumberFormat="1" applyFont="1" applyFill="1" applyBorder="1" applyAlignment="1" applyProtection="1">
      <protection locked="0"/>
    </xf>
    <xf numFmtId="1" fontId="72" fillId="73" borderId="0" xfId="483" applyNumberFormat="1" applyFont="1" applyFill="1" applyBorder="1" applyAlignment="1" applyProtection="1">
      <protection locked="0"/>
    </xf>
    <xf numFmtId="1" fontId="73" fillId="0" borderId="0" xfId="483" applyNumberFormat="1" applyFont="1" applyFill="1" applyBorder="1" applyAlignment="1" applyProtection="1">
      <alignment horizontal="right"/>
      <protection locked="0"/>
    </xf>
    <xf numFmtId="1" fontId="73" fillId="73" borderId="0" xfId="483" applyNumberFormat="1" applyFont="1" applyFill="1" applyBorder="1" applyAlignment="1" applyProtection="1">
      <alignment horizontal="right"/>
      <protection locked="0"/>
    </xf>
    <xf numFmtId="3" fontId="74" fillId="0" borderId="0" xfId="483" applyNumberFormat="1" applyFont="1" applyFill="1" applyBorder="1" applyAlignment="1" applyProtection="1">
      <alignment horizontal="center" vertical="center" wrapText="1" shrinkToFit="1"/>
      <protection locked="0"/>
    </xf>
    <xf numFmtId="1" fontId="59" fillId="0" borderId="0" xfId="483" applyNumberFormat="1" applyFont="1" applyFill="1" applyBorder="1" applyAlignment="1" applyProtection="1">
      <alignment horizontal="right"/>
      <protection locked="0"/>
    </xf>
    <xf numFmtId="1" fontId="55" fillId="73" borderId="0" xfId="483" applyNumberFormat="1" applyFont="1" applyFill="1" applyBorder="1" applyAlignment="1" applyProtection="1">
      <alignment horizontal="right"/>
      <protection locked="0"/>
    </xf>
    <xf numFmtId="3" fontId="66" fillId="0" borderId="3" xfId="483" applyNumberFormat="1" applyFont="1" applyFill="1" applyBorder="1" applyAlignment="1" applyProtection="1">
      <alignment horizontal="center" vertical="center"/>
      <protection locked="0"/>
    </xf>
    <xf numFmtId="1" fontId="73" fillId="73" borderId="0" xfId="483" applyNumberFormat="1" applyFont="1" applyFill="1" applyBorder="1" applyAlignment="1" applyProtection="1">
      <alignment horizontal="center"/>
      <protection locked="0"/>
    </xf>
    <xf numFmtId="1" fontId="73" fillId="0" borderId="0" xfId="483" applyNumberFormat="1" applyFont="1" applyFill="1" applyProtection="1">
      <protection locked="0"/>
    </xf>
    <xf numFmtId="1" fontId="75" fillId="0" borderId="0" xfId="483" applyNumberFormat="1" applyFont="1" applyFill="1" applyBorder="1" applyAlignment="1" applyProtection="1">
      <alignment horizontal="center" vertical="center"/>
      <protection locked="0"/>
    </xf>
    <xf numFmtId="0" fontId="58" fillId="0" borderId="0" xfId="485" applyFont="1" applyFill="1" applyAlignment="1">
      <alignment horizontal="center"/>
    </xf>
    <xf numFmtId="0" fontId="53" fillId="0" borderId="19" xfId="485" applyFont="1" applyBorder="1" applyAlignment="1">
      <alignment horizontal="center" vertical="center" wrapText="1"/>
    </xf>
    <xf numFmtId="0" fontId="56" fillId="0" borderId="19" xfId="485" applyFont="1" applyBorder="1" applyAlignment="1">
      <alignment horizontal="center" vertical="center" wrapText="1"/>
    </xf>
    <xf numFmtId="0" fontId="56" fillId="73" borderId="3" xfId="485" applyFont="1" applyFill="1" applyBorder="1" applyAlignment="1">
      <alignment horizontal="center" vertical="center" wrapText="1"/>
    </xf>
    <xf numFmtId="0" fontId="59" fillId="0" borderId="3" xfId="486" applyFont="1" applyFill="1" applyBorder="1" applyAlignment="1">
      <alignment horizontal="center" vertical="center" wrapText="1"/>
    </xf>
    <xf numFmtId="168" fontId="76" fillId="0" borderId="3" xfId="485" applyNumberFormat="1" applyFont="1" applyFill="1" applyBorder="1" applyAlignment="1">
      <alignment horizontal="center" vertical="center" wrapText="1"/>
    </xf>
    <xf numFmtId="0" fontId="55" fillId="0" borderId="0" xfId="485" applyFont="1" applyFill="1"/>
    <xf numFmtId="0" fontId="55" fillId="73" borderId="0" xfId="485" applyFont="1" applyFill="1"/>
    <xf numFmtId="0" fontId="49" fillId="0" borderId="0" xfId="485" applyFont="1" applyFill="1" applyAlignment="1">
      <alignment horizontal="center" vertical="center" wrapText="1"/>
    </xf>
    <xf numFmtId="1" fontId="77" fillId="0" borderId="0" xfId="483" applyNumberFormat="1" applyFont="1" applyFill="1" applyBorder="1" applyProtection="1">
      <protection locked="0"/>
    </xf>
    <xf numFmtId="1" fontId="78" fillId="0" borderId="0" xfId="483" applyNumberFormat="1" applyFont="1" applyFill="1" applyBorder="1" applyAlignment="1" applyProtection="1">
      <protection locked="0"/>
    </xf>
    <xf numFmtId="1" fontId="79" fillId="0" borderId="0" xfId="483" applyNumberFormat="1" applyFont="1" applyFill="1" applyBorder="1" applyAlignment="1" applyProtection="1">
      <alignment horizontal="center" vertical="center"/>
      <protection locked="0"/>
    </xf>
    <xf numFmtId="1" fontId="50" fillId="0" borderId="0" xfId="483" applyNumberFormat="1" applyFont="1" applyFill="1" applyBorder="1" applyAlignment="1" applyProtection="1">
      <alignment horizontal="right"/>
      <protection locked="0"/>
    </xf>
    <xf numFmtId="3" fontId="74" fillId="0" borderId="0" xfId="483" applyNumberFormat="1" applyFont="1" applyFill="1" applyAlignment="1" applyProtection="1">
      <alignment horizontal="center" vertical="center"/>
      <protection locked="0"/>
    </xf>
    <xf numFmtId="1" fontId="56" fillId="0" borderId="0" xfId="483" applyNumberFormat="1" applyFont="1" applyFill="1" applyAlignment="1" applyProtection="1">
      <alignment horizontal="center"/>
      <protection locked="0"/>
    </xf>
    <xf numFmtId="1" fontId="55" fillId="0" borderId="0" xfId="483" applyNumberFormat="1" applyFont="1" applyFill="1" applyBorder="1" applyAlignment="1" applyProtection="1">
      <alignment wrapText="1"/>
      <protection locked="0"/>
    </xf>
    <xf numFmtId="1" fontId="55" fillId="0" borderId="0" xfId="483" applyNumberFormat="1" applyFont="1" applyFill="1" applyBorder="1" applyAlignment="1" applyProtection="1">
      <alignment horizontal="center" wrapText="1"/>
      <protection locked="0"/>
    </xf>
    <xf numFmtId="0" fontId="49" fillId="0" borderId="0" xfId="485" applyFont="1" applyFill="1" applyAlignment="1">
      <alignment horizontal="center" vertical="center" wrapText="1"/>
    </xf>
    <xf numFmtId="0" fontId="57" fillId="0" borderId="0" xfId="485" applyFont="1" applyFill="1" applyAlignment="1">
      <alignment horizontal="center"/>
    </xf>
    <xf numFmtId="0" fontId="52" fillId="0" borderId="21" xfId="486" applyFont="1" applyBorder="1" applyAlignment="1">
      <alignment horizontal="center" vertical="center" wrapText="1"/>
    </xf>
    <xf numFmtId="0" fontId="53" fillId="0" borderId="22" xfId="486" applyFont="1" applyBorder="1" applyAlignment="1">
      <alignment horizontal="center" vertical="center" wrapText="1"/>
    </xf>
    <xf numFmtId="0" fontId="53" fillId="0" borderId="23" xfId="486" applyFont="1" applyBorder="1" applyAlignment="1">
      <alignment horizontal="center" vertical="center" wrapText="1"/>
    </xf>
    <xf numFmtId="1" fontId="49" fillId="0" borderId="0" xfId="483" applyNumberFormat="1" applyFont="1" applyFill="1" applyAlignment="1" applyProtection="1">
      <alignment horizontal="center" vertical="center" wrapText="1"/>
      <protection locked="0"/>
    </xf>
    <xf numFmtId="1" fontId="56" fillId="0" borderId="0" xfId="483" applyNumberFormat="1" applyFont="1" applyFill="1" applyBorder="1" applyAlignment="1" applyProtection="1">
      <alignment horizontal="center"/>
      <protection locked="0"/>
    </xf>
    <xf numFmtId="1" fontId="60" fillId="0" borderId="19" xfId="483" applyNumberFormat="1" applyFont="1" applyFill="1" applyBorder="1" applyAlignment="1" applyProtection="1">
      <alignment horizontal="center" vertical="center"/>
      <protection locked="0"/>
    </xf>
    <xf numFmtId="1" fontId="60" fillId="0" borderId="20" xfId="483" applyNumberFormat="1" applyFont="1" applyFill="1" applyBorder="1" applyAlignment="1" applyProtection="1">
      <alignment horizontal="center" vertical="center"/>
      <protection locked="0"/>
    </xf>
    <xf numFmtId="1" fontId="59" fillId="0" borderId="24" xfId="484" applyNumberFormat="1" applyFont="1" applyFill="1" applyBorder="1" applyAlignment="1" applyProtection="1">
      <alignment horizontal="center" vertical="center" wrapText="1"/>
    </xf>
    <xf numFmtId="1" fontId="59" fillId="0" borderId="25" xfId="484" applyNumberFormat="1" applyFont="1" applyFill="1" applyBorder="1" applyAlignment="1" applyProtection="1">
      <alignment horizontal="center" vertical="center" wrapText="1"/>
    </xf>
    <xf numFmtId="1" fontId="59" fillId="0" borderId="26" xfId="484" applyNumberFormat="1" applyFont="1" applyFill="1" applyBorder="1" applyAlignment="1" applyProtection="1">
      <alignment horizontal="center" vertical="center" wrapText="1"/>
    </xf>
    <xf numFmtId="1" fontId="59" fillId="0" borderId="21" xfId="483" applyNumberFormat="1" applyFont="1" applyFill="1" applyBorder="1" applyAlignment="1" applyProtection="1">
      <alignment horizontal="center" vertical="center" wrapText="1"/>
      <protection locked="0"/>
    </xf>
    <xf numFmtId="1" fontId="59" fillId="0" borderId="22" xfId="483" applyNumberFormat="1" applyFont="1" applyFill="1" applyBorder="1" applyAlignment="1" applyProtection="1">
      <alignment horizontal="center" vertical="center" wrapText="1"/>
      <protection locked="0"/>
    </xf>
    <xf numFmtId="1" fontId="59" fillId="0" borderId="23" xfId="483" applyNumberFormat="1" applyFont="1" applyFill="1" applyBorder="1" applyAlignment="1" applyProtection="1">
      <alignment horizontal="center" vertical="center" wrapText="1"/>
      <protection locked="0"/>
    </xf>
    <xf numFmtId="1" fontId="59" fillId="0" borderId="24" xfId="483" applyNumberFormat="1" applyFont="1" applyFill="1" applyBorder="1" applyAlignment="1" applyProtection="1">
      <alignment horizontal="center" vertical="center" wrapText="1"/>
    </xf>
    <xf numFmtId="1" fontId="59" fillId="0" borderId="25" xfId="483" applyNumberFormat="1" applyFont="1" applyFill="1" applyBorder="1" applyAlignment="1" applyProtection="1">
      <alignment horizontal="center" vertical="center" wrapText="1"/>
    </xf>
    <xf numFmtId="1" fontId="59" fillId="0" borderId="26" xfId="483" applyNumberFormat="1" applyFont="1" applyFill="1" applyBorder="1" applyAlignment="1" applyProtection="1">
      <alignment horizontal="center" vertical="center" wrapText="1"/>
    </xf>
    <xf numFmtId="1" fontId="49" fillId="0" borderId="0" xfId="483" applyNumberFormat="1" applyFont="1" applyFill="1" applyBorder="1" applyAlignment="1" applyProtection="1">
      <alignment horizontal="center" vertical="center"/>
      <protection locked="0"/>
    </xf>
    <xf numFmtId="168" fontId="80" fillId="73" borderId="3" xfId="483" applyNumberFormat="1" applyFont="1" applyFill="1" applyBorder="1" applyAlignment="1" applyProtection="1">
      <alignment horizontal="center" vertical="center"/>
    </xf>
    <xf numFmtId="168" fontId="80" fillId="0" borderId="3" xfId="483" applyNumberFormat="1" applyFont="1" applyFill="1" applyBorder="1" applyAlignment="1" applyProtection="1">
      <alignment horizontal="center" vertical="center"/>
    </xf>
    <xf numFmtId="3" fontId="81" fillId="73" borderId="3" xfId="483" applyNumberFormat="1" applyFont="1" applyFill="1" applyBorder="1" applyAlignment="1" applyProtection="1">
      <alignment horizontal="center" vertical="center" wrapText="1" shrinkToFit="1"/>
    </xf>
    <xf numFmtId="3" fontId="82" fillId="73" borderId="3" xfId="483" applyNumberFormat="1" applyFont="1" applyFill="1" applyBorder="1" applyAlignment="1" applyProtection="1">
      <alignment horizontal="center" vertical="center"/>
      <protection locked="0"/>
    </xf>
    <xf numFmtId="3" fontId="82" fillId="73" borderId="20" xfId="483" applyNumberFormat="1" applyFont="1" applyFill="1" applyBorder="1" applyAlignment="1" applyProtection="1">
      <alignment horizontal="center" vertical="center"/>
      <protection locked="0"/>
    </xf>
    <xf numFmtId="3" fontId="82" fillId="0" borderId="3" xfId="483" applyNumberFormat="1" applyFont="1" applyFill="1" applyBorder="1" applyAlignment="1" applyProtection="1">
      <alignment horizontal="center" vertical="center"/>
      <protection locked="0"/>
    </xf>
    <xf numFmtId="3" fontId="83" fillId="0" borderId="3" xfId="486" applyNumberFormat="1" applyFont="1" applyBorder="1" applyAlignment="1">
      <alignment horizontal="center" vertical="center" wrapText="1"/>
    </xf>
    <xf numFmtId="3" fontId="83" fillId="0" borderId="3" xfId="485" applyNumberFormat="1" applyFont="1" applyFill="1" applyBorder="1" applyAlignment="1">
      <alignment horizontal="center" vertical="center" wrapText="1"/>
    </xf>
    <xf numFmtId="168" fontId="84" fillId="0" borderId="3" xfId="485" applyNumberFormat="1" applyFont="1" applyFill="1" applyBorder="1" applyAlignment="1">
      <alignment horizontal="center" vertical="center" wrapText="1"/>
    </xf>
    <xf numFmtId="168" fontId="85" fillId="73" borderId="3" xfId="483" applyNumberFormat="1" applyFont="1" applyFill="1" applyBorder="1" applyAlignment="1" applyProtection="1">
      <alignment horizontal="center" vertical="center"/>
    </xf>
    <xf numFmtId="168" fontId="86" fillId="73" borderId="3" xfId="483" applyNumberFormat="1" applyFont="1" applyFill="1" applyBorder="1" applyAlignment="1" applyProtection="1">
      <alignment horizontal="center" vertical="center"/>
    </xf>
    <xf numFmtId="168" fontId="86" fillId="0" borderId="3" xfId="483" applyNumberFormat="1" applyFont="1" applyFill="1" applyBorder="1" applyAlignment="1" applyProtection="1">
      <alignment horizontal="center" vertical="center"/>
    </xf>
    <xf numFmtId="3" fontId="83" fillId="0" borderId="3" xfId="486" applyNumberFormat="1" applyFont="1" applyFill="1" applyBorder="1" applyAlignment="1">
      <alignment horizontal="center" vertical="center" wrapText="1"/>
    </xf>
    <xf numFmtId="3" fontId="82" fillId="73" borderId="3" xfId="483" applyNumberFormat="1" applyFont="1" applyFill="1" applyBorder="1" applyAlignment="1" applyProtection="1">
      <alignment horizontal="center" vertical="center"/>
    </xf>
    <xf numFmtId="3" fontId="82" fillId="0" borderId="3" xfId="483" applyNumberFormat="1" applyFont="1" applyFill="1" applyBorder="1" applyAlignment="1" applyProtection="1">
      <alignment horizontal="center" vertical="center"/>
    </xf>
    <xf numFmtId="3" fontId="83" fillId="0" borderId="3" xfId="480" applyNumberFormat="1" applyFont="1" applyBorder="1" applyAlignment="1">
      <alignment horizontal="center" vertical="center" wrapText="1"/>
    </xf>
    <xf numFmtId="3" fontId="83" fillId="0" borderId="3" xfId="480" applyNumberFormat="1" applyFont="1" applyFill="1" applyBorder="1" applyAlignment="1">
      <alignment horizontal="center" vertical="center" wrapText="1"/>
    </xf>
    <xf numFmtId="168" fontId="84" fillId="0" borderId="3" xfId="480" applyNumberFormat="1" applyFont="1" applyFill="1" applyBorder="1" applyAlignment="1">
      <alignment horizontal="center" vertical="center" wrapText="1"/>
    </xf>
    <xf numFmtId="169" fontId="84" fillId="0" borderId="3" xfId="480" applyNumberFormat="1" applyFont="1" applyFill="1" applyBorder="1" applyAlignment="1">
      <alignment horizontal="center" vertical="center"/>
    </xf>
  </cellXfs>
  <cellStyles count="592">
    <cellStyle name=" 1" xfId="1"/>
    <cellStyle name=" 1 2" xfId="2"/>
    <cellStyle name="20% - Accent1" xfId="3"/>
    <cellStyle name="20% - Accent1 2" xfId="4"/>
    <cellStyle name="20% - Accent1 3" xfId="537"/>
    <cellStyle name="20% - Accent1_П_1" xfId="5"/>
    <cellStyle name="20% - Accent2" xfId="6"/>
    <cellStyle name="20% - Accent2 2" xfId="7"/>
    <cellStyle name="20% - Accent2 3" xfId="538"/>
    <cellStyle name="20% - Accent2_П_1" xfId="8"/>
    <cellStyle name="20% - Accent3" xfId="9"/>
    <cellStyle name="20% - Accent3 2" xfId="10"/>
    <cellStyle name="20% - Accent3 3" xfId="539"/>
    <cellStyle name="20% - Accent3_П_1" xfId="11"/>
    <cellStyle name="20% - Accent4" xfId="12"/>
    <cellStyle name="20% - Accent4 2" xfId="13"/>
    <cellStyle name="20% - Accent4 3" xfId="540"/>
    <cellStyle name="20% - Accent4_П_1" xfId="14"/>
    <cellStyle name="20% - Accent5" xfId="15"/>
    <cellStyle name="20% - Accent5 2" xfId="16"/>
    <cellStyle name="20% - Accent5 3" xfId="541"/>
    <cellStyle name="20% - Accent5_П_1" xfId="17"/>
    <cellStyle name="20% - Accent6" xfId="18"/>
    <cellStyle name="20% - Accent6 2" xfId="19"/>
    <cellStyle name="20% - Accent6 3" xfId="542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 6" xfId="543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 6" xfId="544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 6" xfId="545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 6" xfId="546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5 6" xfId="547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 6" xfId="548"/>
    <cellStyle name="20% - Акцент6_16 " xfId="72"/>
    <cellStyle name="20% – Акцентування1" xfId="73"/>
    <cellStyle name="20% – Акцентування1 2" xfId="74"/>
    <cellStyle name="20% – Акцентування2" xfId="75"/>
    <cellStyle name="20% – Акцентування2 2" xfId="76"/>
    <cellStyle name="20% – Акцентування3" xfId="77"/>
    <cellStyle name="20% – Акцентування3 2" xfId="78"/>
    <cellStyle name="20% – Акцентування4" xfId="79"/>
    <cellStyle name="20% – Акцентування4 2" xfId="80"/>
    <cellStyle name="20% – Акцентування5" xfId="81"/>
    <cellStyle name="20% – Акцентування5 2" xfId="82"/>
    <cellStyle name="20% – Акцентування6" xfId="83"/>
    <cellStyle name="20% – Акцентування6 2" xfId="84"/>
    <cellStyle name="40% - Accent1" xfId="85"/>
    <cellStyle name="40% - Accent1 2" xfId="86"/>
    <cellStyle name="40% - Accent1 3" xfId="549"/>
    <cellStyle name="40% - Accent1_П_1" xfId="87"/>
    <cellStyle name="40% - Accent2" xfId="88"/>
    <cellStyle name="40% - Accent2 2" xfId="89"/>
    <cellStyle name="40% - Accent2 3" xfId="550"/>
    <cellStyle name="40% - Accent2_П_1" xfId="90"/>
    <cellStyle name="40% - Accent3" xfId="91"/>
    <cellStyle name="40% - Accent3 2" xfId="92"/>
    <cellStyle name="40% - Accent3 3" xfId="551"/>
    <cellStyle name="40% - Accent3_П_1" xfId="93"/>
    <cellStyle name="40% - Accent4" xfId="94"/>
    <cellStyle name="40% - Accent4 2" xfId="95"/>
    <cellStyle name="40% - Accent4 3" xfId="552"/>
    <cellStyle name="40% - Accent4_П_1" xfId="96"/>
    <cellStyle name="40% - Accent5" xfId="97"/>
    <cellStyle name="40% - Accent5 2" xfId="98"/>
    <cellStyle name="40% - Accent5 3" xfId="553"/>
    <cellStyle name="40% - Accent5_П_1" xfId="99"/>
    <cellStyle name="40% - Accent6" xfId="100"/>
    <cellStyle name="40% - Accent6 2" xfId="101"/>
    <cellStyle name="40% - Accent6 3" xfId="554"/>
    <cellStyle name="40% - Accent6_П_1" xfId="102"/>
    <cellStyle name="40% - Акцент1" xfId="103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1 6" xfId="555"/>
    <cellStyle name="40% - Акцент1_16 " xfId="111"/>
    <cellStyle name="40% - Акцент2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- Акцент2 6" xfId="556"/>
    <cellStyle name="40% - Акцент3" xfId="119"/>
    <cellStyle name="40% — акцент3" xfId="120"/>
    <cellStyle name="40% - Акцент3 2" xfId="121"/>
    <cellStyle name="40% — акцент3 2" xfId="122"/>
    <cellStyle name="40% - Акцент3 3" xfId="123"/>
    <cellStyle name="40% — акцент3 3" xfId="124"/>
    <cellStyle name="40% - Акцент3 4" xfId="125"/>
    <cellStyle name="40% - Акцент3 5" xfId="126"/>
    <cellStyle name="40% - Акцент3 6" xfId="557"/>
    <cellStyle name="40% - Акцент3_16 " xfId="127"/>
    <cellStyle name="40% - Акцент4" xfId="128"/>
    <cellStyle name="40% — акцент4" xfId="129"/>
    <cellStyle name="40% - Акцент4 2" xfId="130"/>
    <cellStyle name="40% — акцент4 2" xfId="131"/>
    <cellStyle name="40% - Акцент4 3" xfId="132"/>
    <cellStyle name="40% — акцент4 3" xfId="133"/>
    <cellStyle name="40% - Акцент4 4" xfId="134"/>
    <cellStyle name="40% - Акцент4 5" xfId="135"/>
    <cellStyle name="40% - Акцент4 6" xfId="558"/>
    <cellStyle name="40% - Акцент4_16 " xfId="136"/>
    <cellStyle name="40% - Акцент5" xfId="137"/>
    <cellStyle name="40% — акцент5" xfId="138"/>
    <cellStyle name="40% - Акцент5 2" xfId="139"/>
    <cellStyle name="40% — акцент5 2" xfId="140"/>
    <cellStyle name="40% - Акцент5 3" xfId="141"/>
    <cellStyle name="40% — акцент5 3" xfId="142"/>
    <cellStyle name="40% - Акцент5 4" xfId="143"/>
    <cellStyle name="40% - Акцент5 5" xfId="144"/>
    <cellStyle name="40% - Акцент5 6" xfId="559"/>
    <cellStyle name="40% - Акцент5_16 " xfId="145"/>
    <cellStyle name="40% - Акцент6" xfId="146"/>
    <cellStyle name="40% — акцент6" xfId="147"/>
    <cellStyle name="40% - Акцент6 2" xfId="148"/>
    <cellStyle name="40% — акцент6 2" xfId="149"/>
    <cellStyle name="40% - Акцент6 3" xfId="150"/>
    <cellStyle name="40% — акцент6 3" xfId="151"/>
    <cellStyle name="40% - Акцент6 4" xfId="152"/>
    <cellStyle name="40% - Акцент6 5" xfId="153"/>
    <cellStyle name="40% - Акцент6 6" xfId="560"/>
    <cellStyle name="40% - Акцент6_16 " xfId="154"/>
    <cellStyle name="40% – Акцентування1" xfId="155"/>
    <cellStyle name="40% – Акцентування1 2" xfId="156"/>
    <cellStyle name="40% – Акцентування2" xfId="157"/>
    <cellStyle name="40% – Акцентування2 2" xfId="158"/>
    <cellStyle name="40% – Акцентування3" xfId="159"/>
    <cellStyle name="40% – Акцентування3 2" xfId="160"/>
    <cellStyle name="40% – Акцентування4" xfId="161"/>
    <cellStyle name="40% – Акцентування4 2" xfId="162"/>
    <cellStyle name="40% – Акцентування5" xfId="163"/>
    <cellStyle name="40% – Акцентування5 2" xfId="164"/>
    <cellStyle name="40% – Акцентування6" xfId="165"/>
    <cellStyle name="40% – Акцентування6 2" xfId="166"/>
    <cellStyle name="60% - Accent1" xfId="167"/>
    <cellStyle name="60% - Accent1 2" xfId="168"/>
    <cellStyle name="60% - Accent1 3" xfId="561"/>
    <cellStyle name="60% - Accent1_П_1" xfId="169"/>
    <cellStyle name="60% - Accent2" xfId="170"/>
    <cellStyle name="60% - Accent2 2" xfId="171"/>
    <cellStyle name="60% - Accent2 3" xfId="562"/>
    <cellStyle name="60% - Accent2_П_1" xfId="172"/>
    <cellStyle name="60% - Accent3" xfId="173"/>
    <cellStyle name="60% - Accent3 2" xfId="174"/>
    <cellStyle name="60% - Accent3 3" xfId="563"/>
    <cellStyle name="60% - Accent3_П_1" xfId="175"/>
    <cellStyle name="60% - Accent4" xfId="176"/>
    <cellStyle name="60% - Accent4 2" xfId="177"/>
    <cellStyle name="60% - Accent4 3" xfId="564"/>
    <cellStyle name="60% - Accent4_П_1" xfId="178"/>
    <cellStyle name="60% - Accent5" xfId="179"/>
    <cellStyle name="60% - Accent5 2" xfId="180"/>
    <cellStyle name="60% - Accent5 3" xfId="565"/>
    <cellStyle name="60% - Accent5_П_1" xfId="181"/>
    <cellStyle name="60% - Accent6" xfId="182"/>
    <cellStyle name="60% - Accent6 2" xfId="183"/>
    <cellStyle name="60% - Accent6 3" xfId="566"/>
    <cellStyle name="60% - Accent6_П_1" xfId="184"/>
    <cellStyle name="60% - Акцент1" xfId="185"/>
    <cellStyle name="60% — акцент1" xfId="186"/>
    <cellStyle name="60% - Акцент1 2" xfId="187"/>
    <cellStyle name="60% — акцент1 2" xfId="188"/>
    <cellStyle name="60% - Акцент1 3" xfId="189"/>
    <cellStyle name="60% — акцент1 3" xfId="190"/>
    <cellStyle name="60% - Акцент1 4" xfId="191"/>
    <cellStyle name="60% - Акцент1 5" xfId="192"/>
    <cellStyle name="60% - Акцент1 6" xfId="567"/>
    <cellStyle name="60% - Акцент1_16 " xfId="193"/>
    <cellStyle name="60% - Акцент2" xfId="194"/>
    <cellStyle name="60% — акцент2" xfId="195"/>
    <cellStyle name="60% - Акцент2 2" xfId="196"/>
    <cellStyle name="60% — акцент2 2" xfId="197"/>
    <cellStyle name="60% - Акцент2 3" xfId="198"/>
    <cellStyle name="60% — акцент2 3" xfId="199"/>
    <cellStyle name="60% - Акцент2 4" xfId="200"/>
    <cellStyle name="60% - Акцент2 5" xfId="201"/>
    <cellStyle name="60% - Акцент2 6" xfId="568"/>
    <cellStyle name="60% - Акцент2_16 " xfId="202"/>
    <cellStyle name="60% - Акцент3" xfId="203"/>
    <cellStyle name="60% — акцент3" xfId="204"/>
    <cellStyle name="60% - Акцент3 2" xfId="205"/>
    <cellStyle name="60% — акцент3 2" xfId="206"/>
    <cellStyle name="60% - Акцент3 3" xfId="207"/>
    <cellStyle name="60% — акцент3 3" xfId="208"/>
    <cellStyle name="60% - Акцент3 4" xfId="209"/>
    <cellStyle name="60% - Акцент3 5" xfId="210"/>
    <cellStyle name="60% - Акцент3 6" xfId="569"/>
    <cellStyle name="60% - Акцент3_16 " xfId="211"/>
    <cellStyle name="60% - Акцент4" xfId="212"/>
    <cellStyle name="60% — акцент4" xfId="213"/>
    <cellStyle name="60% - Акцент4 2" xfId="214"/>
    <cellStyle name="60% — акцент4 2" xfId="215"/>
    <cellStyle name="60% - Акцент4 3" xfId="216"/>
    <cellStyle name="60% — акцент4 3" xfId="217"/>
    <cellStyle name="60% - Акцент4 4" xfId="218"/>
    <cellStyle name="60% - Акцент4 5" xfId="219"/>
    <cellStyle name="60% - Акцент4 6" xfId="570"/>
    <cellStyle name="60% - Акцент4_16 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5 6" xfId="571"/>
    <cellStyle name="60% - Акцент5_16 " xfId="229"/>
    <cellStyle name="60% - Акцент6" xfId="230"/>
    <cellStyle name="60% — акцент6" xfId="231"/>
    <cellStyle name="60% - Акцент6 2" xfId="232"/>
    <cellStyle name="60% — акцент6 2" xfId="233"/>
    <cellStyle name="60% - Акцент6 3" xfId="234"/>
    <cellStyle name="60% — акцент6 3" xfId="235"/>
    <cellStyle name="60% - Акцент6 4" xfId="236"/>
    <cellStyle name="60% - Акцент6 5" xfId="237"/>
    <cellStyle name="60% - Акцент6 6" xfId="572"/>
    <cellStyle name="60% - Акцент6_16 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 3" xfId="573"/>
    <cellStyle name="Accent1_П_1" xfId="253"/>
    <cellStyle name="Accent2" xfId="254"/>
    <cellStyle name="Accent2 2" xfId="255"/>
    <cellStyle name="Accent2 3" xfId="574"/>
    <cellStyle name="Accent2_П_1" xfId="256"/>
    <cellStyle name="Accent3" xfId="257"/>
    <cellStyle name="Accent3 2" xfId="258"/>
    <cellStyle name="Accent3 3" xfId="575"/>
    <cellStyle name="Accent3_П_1" xfId="259"/>
    <cellStyle name="Accent4" xfId="260"/>
    <cellStyle name="Accent4 2" xfId="261"/>
    <cellStyle name="Accent4 3" xfId="576"/>
    <cellStyle name="Accent4_П_1" xfId="262"/>
    <cellStyle name="Accent5" xfId="263"/>
    <cellStyle name="Accent5 2" xfId="264"/>
    <cellStyle name="Accent5 3" xfId="577"/>
    <cellStyle name="Accent5_П_1" xfId="265"/>
    <cellStyle name="Accent6" xfId="266"/>
    <cellStyle name="Accent6 2" xfId="267"/>
    <cellStyle name="Accent6 3" xfId="578"/>
    <cellStyle name="Accent6_П_1" xfId="268"/>
    <cellStyle name="Bad" xfId="269"/>
    <cellStyle name="Bad 2" xfId="270"/>
    <cellStyle name="Bad 3" xfId="579"/>
    <cellStyle name="Bad_П_1" xfId="271"/>
    <cellStyle name="Calculation" xfId="272"/>
    <cellStyle name="Calculation 2" xfId="273"/>
    <cellStyle name="Calculation 3" xfId="580"/>
    <cellStyle name="Calculation_П_1" xfId="274"/>
    <cellStyle name="Check Cell" xfId="275"/>
    <cellStyle name="Check Cell 2" xfId="276"/>
    <cellStyle name="Check Cell 3" xfId="581"/>
    <cellStyle name="Check Cell_П_1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Head 2" xfId="284"/>
    <cellStyle name="fName" xfId="285"/>
    <cellStyle name="Good" xfId="286"/>
    <cellStyle name="Good 2" xfId="287"/>
    <cellStyle name="Good 3" xfId="582"/>
    <cellStyle name="Good_П_1" xfId="288"/>
    <cellStyle name="Heading 1" xfId="289"/>
    <cellStyle name="Heading 1 2" xfId="290"/>
    <cellStyle name="Heading 1 3" xfId="583"/>
    <cellStyle name="Heading 2" xfId="291"/>
    <cellStyle name="Heading 2 2" xfId="292"/>
    <cellStyle name="Heading 2 3" xfId="584"/>
    <cellStyle name="Heading 3" xfId="293"/>
    <cellStyle name="Heading 3 2" xfId="294"/>
    <cellStyle name="Heading 3 3" xfId="585"/>
    <cellStyle name="Heading 4" xfId="295"/>
    <cellStyle name="Heading 4 2" xfId="296"/>
    <cellStyle name="Heading 4 3" xfId="586"/>
    <cellStyle name="Input" xfId="297"/>
    <cellStyle name="Input 2" xfId="298"/>
    <cellStyle name="Input 3" xfId="587"/>
    <cellStyle name="Input_П_1" xfId="299"/>
    <cellStyle name="Linked Cell" xfId="300"/>
    <cellStyle name="Linked Cell 2" xfId="301"/>
    <cellStyle name="Linked Cell 3" xfId="588"/>
    <cellStyle name="Neutral" xfId="302"/>
    <cellStyle name="Neutral 2" xfId="303"/>
    <cellStyle name="Neutral 3" xfId="589"/>
    <cellStyle name="Neutral_П_1" xfId="304"/>
    <cellStyle name="Normal 2" xfId="305"/>
    <cellStyle name="Normal_Sheet1" xfId="306"/>
    <cellStyle name="Note" xfId="307"/>
    <cellStyle name="Note 2" xfId="308"/>
    <cellStyle name="Note 3" xfId="590"/>
    <cellStyle name="Note_П_1" xfId="309"/>
    <cellStyle name="Output" xfId="310"/>
    <cellStyle name="Output 2" xfId="311"/>
    <cellStyle name="Output 3" xfId="59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325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3" xfId="334"/>
    <cellStyle name="Акцент2 4" xfId="335"/>
    <cellStyle name="Акцент2 5" xfId="336"/>
    <cellStyle name="Акцент3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" xfId="343"/>
    <cellStyle name="Акцент4 2" xfId="344"/>
    <cellStyle name="Акцент4 2 2" xfId="345"/>
    <cellStyle name="Акцент4 3" xfId="346"/>
    <cellStyle name="Акцент4 4" xfId="347"/>
    <cellStyle name="Акцент4 5" xfId="348"/>
    <cellStyle name="Акцент5" xfId="349"/>
    <cellStyle name="Акцент5 2" xfId="350"/>
    <cellStyle name="Акцент5 2 2" xfId="351"/>
    <cellStyle name="Акцент5 3" xfId="352"/>
    <cellStyle name="Акцент5 4" xfId="353"/>
    <cellStyle name="Акцент5 5" xfId="354"/>
    <cellStyle name="Акцент6" xfId="355"/>
    <cellStyle name="Акцент6 2" xfId="356"/>
    <cellStyle name="Акцент6 2 2" xfId="357"/>
    <cellStyle name="Акцент6 3" xfId="358"/>
    <cellStyle name="Акцент6 4" xfId="359"/>
    <cellStyle name="Акцент6 5" xfId="360"/>
    <cellStyle name="Акцентування1" xfId="361"/>
    <cellStyle name="Акцентування1 2" xfId="362"/>
    <cellStyle name="Акцентування2" xfId="363"/>
    <cellStyle name="Акцентування2 2" xfId="364"/>
    <cellStyle name="Акцентування3" xfId="365"/>
    <cellStyle name="Акцентування3 2" xfId="366"/>
    <cellStyle name="Акцентування4" xfId="367"/>
    <cellStyle name="Акцентування4 2" xfId="368"/>
    <cellStyle name="Акцентування5" xfId="369"/>
    <cellStyle name="Акцентування5 2" xfId="370"/>
    <cellStyle name="Акцентування6" xfId="371"/>
    <cellStyle name="Акцентування6 2" xfId="372"/>
    <cellStyle name="Ввід" xfId="373"/>
    <cellStyle name="Ввід 2" xfId="374"/>
    <cellStyle name="Ввод " xfId="375"/>
    <cellStyle name="Ввод  2" xfId="376"/>
    <cellStyle name="Ввод  2 2" xfId="377"/>
    <cellStyle name="Ввод  3" xfId="378"/>
    <cellStyle name="Ввод  4" xfId="379"/>
    <cellStyle name="Ввод  5" xfId="380"/>
    <cellStyle name="Вывод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" xfId="387"/>
    <cellStyle name="Вычисление 2" xfId="388"/>
    <cellStyle name="Вычисление 2 2" xfId="389"/>
    <cellStyle name="Вычисление 3" xfId="390"/>
    <cellStyle name="Вычисление 4" xfId="391"/>
    <cellStyle name="Вычисление 5" xfId="392"/>
    <cellStyle name="Гиперссылка 2" xfId="393"/>
    <cellStyle name="Гиперссылка 3" xfId="394"/>
    <cellStyle name="Грошовий 2" xfId="395"/>
    <cellStyle name="Добре" xfId="396"/>
    <cellStyle name="Добре 2" xfId="397"/>
    <cellStyle name="Заголовок 1 2" xfId="398"/>
    <cellStyle name="Заголовок 1 3" xfId="399"/>
    <cellStyle name="Заголовок 1 4" xfId="400"/>
    <cellStyle name="Заголовок 1 5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4 2" xfId="410"/>
    <cellStyle name="Заголовок 4 3" xfId="411"/>
    <cellStyle name="Заголовок 4 4" xfId="412"/>
    <cellStyle name="Заголовок 4 5" xfId="413"/>
    <cellStyle name="Звичайний 2" xfId="414"/>
    <cellStyle name="Звичайний 2 2" xfId="415"/>
    <cellStyle name="Звичайний 2 3" xfId="416"/>
    <cellStyle name="Звичайний 2_8.Блок_3 (1 ч)" xfId="417"/>
    <cellStyle name="Звичайний 3" xfId="418"/>
    <cellStyle name="Звичайний 3 2" xfId="419"/>
    <cellStyle name="Звичайний 3 2 2" xfId="420"/>
    <cellStyle name="Звичайний 4" xfId="421"/>
    <cellStyle name="Звичайний 4 2" xfId="422"/>
    <cellStyle name="Звичайний 5" xfId="423"/>
    <cellStyle name="Звичайний 5 2" xfId="424"/>
    <cellStyle name="Звичайний 5 3" xfId="425"/>
    <cellStyle name="Звичайний 6" xfId="426"/>
    <cellStyle name="Звичайний 7" xfId="427"/>
    <cellStyle name="Зв'язана клітинка" xfId="428"/>
    <cellStyle name="Зв'язана клітинка 2" xfId="429"/>
    <cellStyle name="Итог" xfId="430"/>
    <cellStyle name="Итог 2" xfId="431"/>
    <cellStyle name="Итог 3" xfId="432"/>
    <cellStyle name="Итог 4" xfId="433"/>
    <cellStyle name="Итог 5" xfId="434"/>
    <cellStyle name="Контрольна клітинка" xfId="435"/>
    <cellStyle name="Контрольна клітинка 2" xfId="436"/>
    <cellStyle name="Контрольная ячейка" xfId="437"/>
    <cellStyle name="Контрольная ячейка 2" xfId="438"/>
    <cellStyle name="Контрольная ячейка 2 2" xfId="439"/>
    <cellStyle name="Контрольная ячейка 3" xfId="440"/>
    <cellStyle name="Контрольная ячейка 4" xfId="441"/>
    <cellStyle name="Контрольная ячейка 5" xfId="442"/>
    <cellStyle name="Назва" xfId="443"/>
    <cellStyle name="Назва 2" xfId="444"/>
    <cellStyle name="Название" xfId="445"/>
    <cellStyle name="Название 2" xfId="446"/>
    <cellStyle name="Название 3" xfId="447"/>
    <cellStyle name="Название 4" xfId="448"/>
    <cellStyle name="Название 5" xfId="449"/>
    <cellStyle name="Нейтральный" xfId="450"/>
    <cellStyle name="Нейтральный 2" xfId="451"/>
    <cellStyle name="Нейтральный 2 2" xfId="452"/>
    <cellStyle name="Нейтральный 3" xfId="453"/>
    <cellStyle name="Нейтральный 4" xfId="454"/>
    <cellStyle name="Нейтральный 5" xfId="455"/>
    <cellStyle name="Обчислення" xfId="456"/>
    <cellStyle name="Обчислення 2" xfId="457"/>
    <cellStyle name="Обычный" xfId="0" builtinId="0"/>
    <cellStyle name="Обычный 10" xfId="458"/>
    <cellStyle name="Обычный 11" xfId="459"/>
    <cellStyle name="Обычный 12" xfId="460"/>
    <cellStyle name="Обычный 13" xfId="461"/>
    <cellStyle name="Обычный 13 2" xfId="462"/>
    <cellStyle name="Обычный 13 3" xfId="463"/>
    <cellStyle name="Обычный 14" xfId="464"/>
    <cellStyle name="Обычный 15" xfId="465"/>
    <cellStyle name="Обычный 2" xfId="466"/>
    <cellStyle name="Обычный 2 2" xfId="467"/>
    <cellStyle name="Обычный 2 3" xfId="468"/>
    <cellStyle name="Обычный 2 3 2" xfId="469"/>
    <cellStyle name="Обычный 2 3 3" xfId="470"/>
    <cellStyle name="Обычный 2 4" xfId="471"/>
    <cellStyle name="Обычный 3" xfId="472"/>
    <cellStyle name="Обычный 3 2" xfId="473"/>
    <cellStyle name="Обычный 3 3" xfId="474"/>
    <cellStyle name="Обычный 4" xfId="475"/>
    <cellStyle name="Обычный 4 2" xfId="476"/>
    <cellStyle name="Обычный 5" xfId="477"/>
    <cellStyle name="Обычный 5 2" xfId="478"/>
    <cellStyle name="Обычный 6" xfId="479"/>
    <cellStyle name="Обычный 6 2" xfId="480"/>
    <cellStyle name="Обычный 7" xfId="481"/>
    <cellStyle name="Обычный 8" xfId="482"/>
    <cellStyle name="Обычный 9" xfId="483"/>
    <cellStyle name="Обычный_06" xfId="484"/>
    <cellStyle name="Обычный_4 категории вмесмте СОЦ_УРАЗЛИВІ__ТАБО_4 категорії Квота!!!_2014 рік" xfId="485"/>
    <cellStyle name="Обычный_Перевірка_Молодь_до 18 років" xfId="486"/>
    <cellStyle name="Обычный_Укомплектування_11_2013" xfId="487"/>
    <cellStyle name="Підсумок" xfId="488"/>
    <cellStyle name="Підсумок 2" xfId="489"/>
    <cellStyle name="Плохой" xfId="490"/>
    <cellStyle name="Плохой 2" xfId="491"/>
    <cellStyle name="Плохой 2 2" xfId="492"/>
    <cellStyle name="Плохой 3" xfId="493"/>
    <cellStyle name="Плохой 4" xfId="494"/>
    <cellStyle name="Плохой 5" xfId="495"/>
    <cellStyle name="Поганий" xfId="496"/>
    <cellStyle name="Поганий 2" xfId="497"/>
    <cellStyle name="Пояснение" xfId="498"/>
    <cellStyle name="Пояснение 2" xfId="499"/>
    <cellStyle name="Пояснение 3" xfId="500"/>
    <cellStyle name="Пояснение 4" xfId="501"/>
    <cellStyle name="Пояснение 5" xfId="502"/>
    <cellStyle name="Примечание" xfId="503"/>
    <cellStyle name="Примечание 2" xfId="504"/>
    <cellStyle name="Примечание 2 2" xfId="505"/>
    <cellStyle name="Примечание 3" xfId="506"/>
    <cellStyle name="Примечание 4" xfId="507"/>
    <cellStyle name="Примечание 5" xfId="508"/>
    <cellStyle name="Примітка" xfId="509"/>
    <cellStyle name="Примітка 2" xfId="510"/>
    <cellStyle name="Результат" xfId="511"/>
    <cellStyle name="Связанная ячейка" xfId="512"/>
    <cellStyle name="Связанная ячейка 2" xfId="513"/>
    <cellStyle name="Связанная ячейка 3" xfId="514"/>
    <cellStyle name="Связанная ячейка 4" xfId="515"/>
    <cellStyle name="Связанная ячейка 5" xfId="516"/>
    <cellStyle name="Середній" xfId="517"/>
    <cellStyle name="Середній 2" xfId="518"/>
    <cellStyle name="Стиль 1" xfId="519"/>
    <cellStyle name="Стиль 1 2" xfId="520"/>
    <cellStyle name="Текст попередження" xfId="521"/>
    <cellStyle name="Текст попередження 2" xfId="522"/>
    <cellStyle name="Текст пояснення" xfId="523"/>
    <cellStyle name="Текст пояснення 2" xfId="524"/>
    <cellStyle name="Текст предупреждения" xfId="525"/>
    <cellStyle name="Текст предупреждения 2" xfId="526"/>
    <cellStyle name="Текст предупреждения 3" xfId="527"/>
    <cellStyle name="Текст предупреждения 4" xfId="528"/>
    <cellStyle name="Текст предупреждения 5" xfId="529"/>
    <cellStyle name="Тысячи [0]_Анализ" xfId="530"/>
    <cellStyle name="Тысячи_Анализ" xfId="531"/>
    <cellStyle name="ФинᎰнсовый_Лист1 (3)_1" xfId="532"/>
    <cellStyle name="Хороший" xfId="533"/>
    <cellStyle name="Хороший 2" xfId="534"/>
    <cellStyle name="Хороший 2 2" xfId="535"/>
    <cellStyle name="Хороший 3" xfId="5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zoomScale="70" zoomScaleNormal="70" zoomScaleSheetLayoutView="76" workbookViewId="0">
      <selection activeCell="I13" sqref="I13"/>
    </sheetView>
  </sheetViews>
  <sheetFormatPr defaultColWidth="0" defaultRowHeight="12.75"/>
  <cols>
    <col min="1" max="1" width="51.140625" style="14" customWidth="1"/>
    <col min="2" max="2" width="18.42578125" style="14" customWidth="1"/>
    <col min="3" max="3" width="15.85546875" style="81" customWidth="1"/>
    <col min="4" max="4" width="12.7109375" style="81" customWidth="1"/>
    <col min="5" max="5" width="14.7109375" style="81" customWidth="1"/>
    <col min="6" max="6" width="12.42578125" style="81" customWidth="1"/>
    <col min="7" max="7" width="11.28515625" style="3" bestFit="1" customWidth="1"/>
    <col min="8" max="254" width="9.140625" style="3" customWidth="1"/>
    <col min="255" max="255" width="54.28515625" style="3" customWidth="1"/>
    <col min="256" max="16384" width="0" style="3" hidden="1"/>
  </cols>
  <sheetData>
    <row r="1" spans="1:19" ht="71.25" customHeight="1">
      <c r="A1" s="91" t="s">
        <v>49</v>
      </c>
      <c r="B1" s="91"/>
      <c r="C1" s="91"/>
      <c r="D1" s="91"/>
      <c r="E1" s="91"/>
      <c r="F1" s="91"/>
    </row>
    <row r="2" spans="1:19" s="4" customFormat="1" ht="21" customHeight="1">
      <c r="A2" s="92" t="s">
        <v>12</v>
      </c>
      <c r="B2" s="92"/>
      <c r="C2" s="92"/>
      <c r="D2" s="92"/>
      <c r="E2" s="92"/>
      <c r="F2" s="92"/>
    </row>
    <row r="3" spans="1:19" ht="18" customHeight="1">
      <c r="A3" s="16"/>
      <c r="B3" s="16"/>
      <c r="C3" s="16"/>
      <c r="D3" s="16"/>
      <c r="E3" s="16"/>
      <c r="F3" s="74" t="s">
        <v>13</v>
      </c>
    </row>
    <row r="4" spans="1:19" s="5" customFormat="1" ht="57" customHeight="1">
      <c r="A4" s="11" t="s">
        <v>14</v>
      </c>
      <c r="B4" s="12" t="s">
        <v>15</v>
      </c>
      <c r="C4" s="75" t="s">
        <v>16</v>
      </c>
      <c r="D4" s="76" t="s">
        <v>17</v>
      </c>
      <c r="E4" s="75" t="s">
        <v>18</v>
      </c>
      <c r="F4" s="77" t="s">
        <v>19</v>
      </c>
    </row>
    <row r="5" spans="1:19" s="6" customFormat="1" ht="17.25" customHeight="1">
      <c r="A5" s="17" t="s">
        <v>0</v>
      </c>
      <c r="B5" s="17">
        <v>1</v>
      </c>
      <c r="C5" s="78">
        <v>2</v>
      </c>
      <c r="D5" s="17">
        <v>3</v>
      </c>
      <c r="E5" s="78">
        <v>4</v>
      </c>
      <c r="F5" s="17">
        <v>5</v>
      </c>
    </row>
    <row r="6" spans="1:19" s="37" customFormat="1" ht="33.75" customHeight="1">
      <c r="A6" s="26" t="s">
        <v>20</v>
      </c>
      <c r="B6" s="27">
        <f>Гендер!B7</f>
        <v>17963</v>
      </c>
      <c r="C6" s="60">
        <f>B6-E6</f>
        <v>9350</v>
      </c>
      <c r="D6" s="79">
        <f>C6/B6*100</f>
        <v>52.051439069197791</v>
      </c>
      <c r="E6" s="60">
        <v>8613</v>
      </c>
      <c r="F6" s="79">
        <f>E6/B6*100</f>
        <v>47.948560930802202</v>
      </c>
      <c r="G6" s="28"/>
      <c r="H6" s="29"/>
    </row>
    <row r="7" spans="1:19" s="25" customFormat="1" ht="46.5" customHeight="1">
      <c r="A7" s="18" t="s">
        <v>42</v>
      </c>
      <c r="B7" s="15">
        <f>Гендер!E7</f>
        <v>12675</v>
      </c>
      <c r="C7" s="60">
        <f t="shared" ref="C7:C10" si="0">B7-E7</f>
        <v>7489</v>
      </c>
      <c r="D7" s="79">
        <f t="shared" ref="D7:D10" si="1">C7/B7*100</f>
        <v>59.084812623274161</v>
      </c>
      <c r="E7" s="60">
        <v>5186</v>
      </c>
      <c r="F7" s="79">
        <f t="shared" ref="F7:F10" si="2">E7/B7*100</f>
        <v>40.915187376725839</v>
      </c>
      <c r="G7" s="9"/>
      <c r="H7" s="24"/>
      <c r="N7" s="82"/>
      <c r="O7" s="82"/>
      <c r="P7" s="82"/>
      <c r="Q7" s="82"/>
      <c r="R7" s="82"/>
      <c r="S7" s="82"/>
    </row>
    <row r="8" spans="1:19" s="25" customFormat="1" ht="34.5" customHeight="1">
      <c r="A8" s="19" t="s">
        <v>21</v>
      </c>
      <c r="B8" s="116">
        <f>Гендер!H7</f>
        <v>1857</v>
      </c>
      <c r="C8" s="117">
        <f t="shared" si="0"/>
        <v>1102</v>
      </c>
      <c r="D8" s="118">
        <f t="shared" si="1"/>
        <v>59.343026386645128</v>
      </c>
      <c r="E8" s="117">
        <v>755</v>
      </c>
      <c r="F8" s="118">
        <f t="shared" si="2"/>
        <v>40.656973613354872</v>
      </c>
      <c r="G8" s="9"/>
      <c r="H8" s="24"/>
    </row>
    <row r="9" spans="1:19" s="25" customFormat="1" ht="62.25" customHeight="1">
      <c r="A9" s="19" t="s">
        <v>3</v>
      </c>
      <c r="B9" s="116">
        <f>Гендер!K7</f>
        <v>2000</v>
      </c>
      <c r="C9" s="117">
        <f t="shared" si="0"/>
        <v>954</v>
      </c>
      <c r="D9" s="118">
        <f t="shared" si="1"/>
        <v>47.699999999999996</v>
      </c>
      <c r="E9" s="117">
        <v>1046</v>
      </c>
      <c r="F9" s="118">
        <f t="shared" si="2"/>
        <v>52.300000000000004</v>
      </c>
      <c r="G9" s="9"/>
      <c r="H9" s="24"/>
    </row>
    <row r="10" spans="1:19" s="30" customFormat="1" ht="48.75" customHeight="1">
      <c r="A10" s="26" t="s">
        <v>22</v>
      </c>
      <c r="B10" s="122">
        <f>Гендер!N7</f>
        <v>17444</v>
      </c>
      <c r="C10" s="117">
        <f t="shared" si="0"/>
        <v>9119</v>
      </c>
      <c r="D10" s="118">
        <f t="shared" si="1"/>
        <v>52.275854161889477</v>
      </c>
      <c r="E10" s="117">
        <v>8325</v>
      </c>
      <c r="F10" s="118">
        <f t="shared" si="2"/>
        <v>47.724145838110523</v>
      </c>
      <c r="G10" s="28"/>
      <c r="H10" s="29"/>
    </row>
    <row r="11" spans="1:19" s="10" customFormat="1" ht="27" customHeight="1">
      <c r="A11" s="93" t="s">
        <v>48</v>
      </c>
      <c r="B11" s="94"/>
      <c r="C11" s="94"/>
      <c r="D11" s="94"/>
      <c r="E11" s="94"/>
      <c r="F11" s="95"/>
      <c r="G11" s="9"/>
    </row>
    <row r="12" spans="1:19" s="10" customFormat="1" ht="48.75" customHeight="1">
      <c r="A12" s="11" t="s">
        <v>14</v>
      </c>
      <c r="B12" s="12" t="s">
        <v>15</v>
      </c>
      <c r="C12" s="75" t="s">
        <v>16</v>
      </c>
      <c r="D12" s="76" t="s">
        <v>17</v>
      </c>
      <c r="E12" s="75" t="s">
        <v>18</v>
      </c>
      <c r="F12" s="77" t="s">
        <v>19</v>
      </c>
      <c r="G12" s="9"/>
    </row>
    <row r="13" spans="1:19" s="14" customFormat="1" ht="48.75" customHeight="1">
      <c r="A13" s="13" t="s">
        <v>23</v>
      </c>
      <c r="B13" s="125">
        <f>Гендер!Q7</f>
        <v>8202</v>
      </c>
      <c r="C13" s="126">
        <f>B13-E13</f>
        <v>3990</v>
      </c>
      <c r="D13" s="127">
        <f>C13/B13*100</f>
        <v>48.646671543525969</v>
      </c>
      <c r="E13" s="126">
        <v>4212</v>
      </c>
      <c r="F13" s="128">
        <f>E13/B13*100</f>
        <v>51.353328456474031</v>
      </c>
      <c r="G13" s="9"/>
      <c r="H13" s="10"/>
    </row>
    <row r="14" spans="1:19" s="14" customFormat="1" ht="48.75" customHeight="1">
      <c r="A14" s="13" t="s">
        <v>24</v>
      </c>
      <c r="B14" s="125">
        <f>Гендер!T7</f>
        <v>7057</v>
      </c>
      <c r="C14" s="126">
        <f>B14-E14</f>
        <v>3561</v>
      </c>
      <c r="D14" s="127">
        <f>C14/B14*100</f>
        <v>50.460535638373251</v>
      </c>
      <c r="E14" s="126">
        <v>3496</v>
      </c>
      <c r="F14" s="128">
        <f>E14/B14*100</f>
        <v>49.539464361626756</v>
      </c>
      <c r="G14" s="9"/>
    </row>
    <row r="15" spans="1:19">
      <c r="C15" s="80"/>
      <c r="D15" s="80"/>
      <c r="E15" s="80"/>
      <c r="F15" s="80"/>
    </row>
    <row r="16" spans="1:19">
      <c r="C16" s="80"/>
      <c r="D16" s="80"/>
      <c r="E16" s="80"/>
      <c r="F16" s="80"/>
    </row>
    <row r="17" spans="3:6">
      <c r="C17" s="80"/>
      <c r="D17" s="80"/>
      <c r="E17" s="80"/>
      <c r="F17" s="80"/>
    </row>
    <row r="18" spans="3:6">
      <c r="C18" s="80"/>
      <c r="D18" s="80"/>
      <c r="E18" s="80"/>
      <c r="F18" s="80"/>
    </row>
    <row r="19" spans="3:6">
      <c r="C19" s="80"/>
      <c r="D19" s="80"/>
      <c r="E19" s="80"/>
      <c r="F19" s="80"/>
    </row>
    <row r="20" spans="3:6">
      <c r="C20" s="80"/>
      <c r="D20" s="80"/>
      <c r="E20" s="80"/>
      <c r="F20" s="80"/>
    </row>
    <row r="21" spans="3:6">
      <c r="C21" s="80"/>
      <c r="D21" s="80"/>
      <c r="E21" s="80"/>
      <c r="F21" s="80"/>
    </row>
    <row r="22" spans="3:6">
      <c r="C22" s="80"/>
      <c r="D22" s="80"/>
      <c r="E22" s="80"/>
      <c r="F22" s="80"/>
    </row>
    <row r="23" spans="3:6">
      <c r="C23" s="80"/>
      <c r="D23" s="80"/>
      <c r="E23" s="80"/>
      <c r="F23" s="80"/>
    </row>
    <row r="24" spans="3:6">
      <c r="C24" s="80"/>
      <c r="D24" s="80"/>
      <c r="E24" s="80"/>
      <c r="F24" s="80"/>
    </row>
    <row r="25" spans="3:6">
      <c r="C25" s="80"/>
      <c r="D25" s="80"/>
      <c r="E25" s="80"/>
      <c r="F25" s="80"/>
    </row>
    <row r="26" spans="3:6">
      <c r="C26" s="80"/>
      <c r="D26" s="80"/>
      <c r="E26" s="80"/>
      <c r="F26" s="80"/>
    </row>
    <row r="27" spans="3:6">
      <c r="C27" s="80"/>
      <c r="D27" s="80"/>
      <c r="E27" s="80"/>
      <c r="F27" s="80"/>
    </row>
    <row r="28" spans="3:6">
      <c r="C28" s="80"/>
      <c r="D28" s="80"/>
      <c r="E28" s="80"/>
      <c r="F28" s="80"/>
    </row>
    <row r="29" spans="3:6">
      <c r="C29" s="80"/>
      <c r="D29" s="80"/>
      <c r="E29" s="80"/>
      <c r="F29" s="80"/>
    </row>
    <row r="30" spans="3:6">
      <c r="C30" s="80"/>
      <c r="D30" s="80"/>
      <c r="E30" s="80"/>
      <c r="F30" s="80"/>
    </row>
    <row r="31" spans="3:6">
      <c r="C31" s="80"/>
      <c r="D31" s="80"/>
      <c r="E31" s="80"/>
      <c r="F31" s="80"/>
    </row>
    <row r="32" spans="3:6">
      <c r="C32" s="80"/>
      <c r="D32" s="80"/>
      <c r="E32" s="80"/>
      <c r="F32" s="80"/>
    </row>
    <row r="33" spans="3:6">
      <c r="C33" s="80"/>
      <c r="D33" s="80"/>
      <c r="E33" s="80"/>
      <c r="F33" s="80"/>
    </row>
    <row r="34" spans="3:6">
      <c r="C34" s="80"/>
      <c r="D34" s="80"/>
      <c r="E34" s="80"/>
      <c r="F34" s="80"/>
    </row>
    <row r="35" spans="3:6">
      <c r="C35" s="80"/>
      <c r="D35" s="80"/>
      <c r="E35" s="80"/>
      <c r="F35" s="80"/>
    </row>
    <row r="36" spans="3:6">
      <c r="C36" s="80"/>
      <c r="D36" s="80"/>
      <c r="E36" s="80"/>
      <c r="F36" s="80"/>
    </row>
    <row r="37" spans="3:6">
      <c r="C37" s="80"/>
      <c r="D37" s="80"/>
      <c r="E37" s="80"/>
      <c r="F37" s="80"/>
    </row>
    <row r="38" spans="3:6">
      <c r="C38" s="80"/>
      <c r="D38" s="80"/>
      <c r="E38" s="80"/>
      <c r="F38" s="80"/>
    </row>
    <row r="39" spans="3:6">
      <c r="C39" s="80"/>
      <c r="D39" s="80"/>
      <c r="E39" s="80"/>
      <c r="F39" s="80"/>
    </row>
    <row r="40" spans="3:6">
      <c r="C40" s="80"/>
      <c r="D40" s="80"/>
      <c r="E40" s="80"/>
      <c r="F40" s="80"/>
    </row>
    <row r="41" spans="3:6">
      <c r="C41" s="80"/>
      <c r="D41" s="80"/>
      <c r="E41" s="80"/>
      <c r="F41" s="80"/>
    </row>
    <row r="42" spans="3:6">
      <c r="C42" s="80"/>
      <c r="D42" s="80"/>
      <c r="E42" s="80"/>
      <c r="F42" s="80"/>
    </row>
    <row r="43" spans="3:6">
      <c r="C43" s="80"/>
      <c r="D43" s="80"/>
      <c r="E43" s="80"/>
      <c r="F43" s="80"/>
    </row>
    <row r="44" spans="3:6">
      <c r="C44" s="80"/>
      <c r="D44" s="80"/>
      <c r="E44" s="80"/>
      <c r="F44" s="80"/>
    </row>
    <row r="45" spans="3:6">
      <c r="C45" s="80"/>
      <c r="D45" s="80"/>
      <c r="E45" s="80"/>
      <c r="F45" s="80"/>
    </row>
    <row r="46" spans="3:6">
      <c r="C46" s="80"/>
      <c r="D46" s="80"/>
      <c r="E46" s="80"/>
      <c r="F46" s="80"/>
    </row>
    <row r="47" spans="3:6">
      <c r="C47" s="80"/>
      <c r="D47" s="80"/>
      <c r="E47" s="80"/>
      <c r="F47" s="80"/>
    </row>
    <row r="48" spans="3:6">
      <c r="C48" s="80"/>
      <c r="D48" s="80"/>
      <c r="E48" s="80"/>
      <c r="F48" s="80"/>
    </row>
    <row r="49" spans="3:6">
      <c r="C49" s="80"/>
      <c r="D49" s="80"/>
      <c r="E49" s="80"/>
      <c r="F49" s="80"/>
    </row>
    <row r="50" spans="3:6">
      <c r="C50" s="80"/>
      <c r="D50" s="80"/>
      <c r="E50" s="80"/>
      <c r="F50" s="80"/>
    </row>
    <row r="51" spans="3:6">
      <c r="C51" s="80"/>
      <c r="D51" s="80"/>
      <c r="E51" s="80"/>
      <c r="F51" s="80"/>
    </row>
    <row r="52" spans="3:6">
      <c r="C52" s="80"/>
      <c r="D52" s="80"/>
      <c r="E52" s="80"/>
      <c r="F52" s="80"/>
    </row>
    <row r="53" spans="3:6">
      <c r="C53" s="80"/>
      <c r="D53" s="80"/>
      <c r="E53" s="80"/>
      <c r="F53" s="80"/>
    </row>
    <row r="54" spans="3:6">
      <c r="C54" s="80"/>
      <c r="D54" s="80"/>
      <c r="E54" s="80"/>
      <c r="F54" s="80"/>
    </row>
    <row r="55" spans="3:6">
      <c r="C55" s="80"/>
      <c r="D55" s="80"/>
      <c r="E55" s="80"/>
      <c r="F55" s="80"/>
    </row>
    <row r="56" spans="3:6">
      <c r="C56" s="80"/>
      <c r="D56" s="80"/>
      <c r="E56" s="80"/>
      <c r="F56" s="80"/>
    </row>
    <row r="57" spans="3:6">
      <c r="C57" s="80"/>
      <c r="D57" s="80"/>
      <c r="E57" s="80"/>
    </row>
    <row r="58" spans="3:6">
      <c r="C58" s="80"/>
      <c r="D58" s="80"/>
      <c r="E58" s="80"/>
    </row>
    <row r="59" spans="3:6">
      <c r="C59" s="80"/>
      <c r="D59" s="80"/>
      <c r="E59" s="80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opLeftCell="A2" zoomScale="90" zoomScaleNormal="90" zoomScaleSheetLayoutView="80" workbookViewId="0">
      <selection activeCell="U24" sqref="U24"/>
    </sheetView>
  </sheetViews>
  <sheetFormatPr defaultRowHeight="23.25"/>
  <cols>
    <col min="1" max="1" width="28.28515625" style="23" customWidth="1"/>
    <col min="2" max="2" width="9" style="67" customWidth="1"/>
    <col min="3" max="3" width="9" style="65" customWidth="1"/>
    <col min="4" max="5" width="9" style="66" customWidth="1"/>
    <col min="6" max="6" width="11.28515625" style="66" customWidth="1"/>
    <col min="7" max="8" width="9" style="66" customWidth="1"/>
    <col min="9" max="9" width="9" style="65" customWidth="1"/>
    <col min="10" max="11" width="9" style="66" customWidth="1"/>
    <col min="12" max="12" width="9" style="65" customWidth="1"/>
    <col min="13" max="14" width="9" style="66" customWidth="1"/>
    <col min="15" max="15" width="9" style="65" customWidth="1"/>
    <col min="16" max="17" width="9" style="66" customWidth="1"/>
    <col min="18" max="18" width="9" style="65" customWidth="1"/>
    <col min="19" max="21" width="9" style="66" customWidth="1"/>
    <col min="22" max="22" width="9" style="68" customWidth="1"/>
    <col min="23" max="23" width="5.5703125" style="8" customWidth="1"/>
    <col min="24" max="24" width="7.140625" style="61" customWidth="1"/>
    <col min="25" max="25" width="6.85546875" style="61" customWidth="1"/>
    <col min="26" max="27" width="5.5703125" style="61" customWidth="1"/>
    <col min="28" max="28" width="8" style="61" customWidth="1"/>
    <col min="29" max="30" width="7.5703125" style="61" customWidth="1"/>
    <col min="31" max="31" width="5.5703125" style="43" customWidth="1"/>
    <col min="32" max="34" width="5.5703125" style="8" customWidth="1"/>
    <col min="35" max="40" width="5.5703125" style="2" customWidth="1"/>
    <col min="41" max="176" width="9.140625" style="2"/>
    <col min="177" max="177" width="15.28515625" style="2" customWidth="1"/>
    <col min="178" max="178" width="8.7109375" style="2" customWidth="1"/>
    <col min="179" max="179" width="8.28515625" style="2" customWidth="1"/>
    <col min="180" max="180" width="6.140625" style="2" customWidth="1"/>
    <col min="181" max="181" width="8.28515625" style="2" customWidth="1"/>
    <col min="182" max="182" width="8.5703125" style="2" customWidth="1"/>
    <col min="183" max="183" width="6.42578125" style="2" customWidth="1"/>
    <col min="184" max="184" width="8.28515625" style="2" customWidth="1"/>
    <col min="185" max="185" width="8.5703125" style="2" customWidth="1"/>
    <col min="186" max="186" width="6" style="2" customWidth="1"/>
    <col min="187" max="187" width="7.140625" style="2" customWidth="1"/>
    <col min="188" max="188" width="7" style="2" customWidth="1"/>
    <col min="189" max="189" width="6.28515625" style="2" customWidth="1"/>
    <col min="190" max="190" width="7.5703125" style="2" customWidth="1"/>
    <col min="191" max="191" width="7" style="2" customWidth="1"/>
    <col min="192" max="192" width="6.42578125" style="2" customWidth="1"/>
    <col min="193" max="193" width="7.140625" style="2" customWidth="1"/>
    <col min="194" max="194" width="7.28515625" style="2" customWidth="1"/>
    <col min="195" max="195" width="6.7109375" style="2" customWidth="1"/>
    <col min="196" max="196" width="8.7109375" style="2" customWidth="1"/>
    <col min="197" max="197" width="8.5703125" style="2" customWidth="1"/>
    <col min="198" max="198" width="6.5703125" style="2" customWidth="1"/>
    <col min="199" max="199" width="9" style="2" customWidth="1"/>
    <col min="200" max="200" width="8.28515625" style="2" customWidth="1"/>
    <col min="201" max="201" width="6" style="2" customWidth="1"/>
    <col min="202" max="202" width="8.28515625" style="2" customWidth="1"/>
    <col min="203" max="203" width="8.85546875" style="2" customWidth="1"/>
    <col min="204" max="204" width="6.42578125" style="2" customWidth="1"/>
    <col min="205" max="205" width="8.42578125" style="2" customWidth="1"/>
    <col min="206" max="206" width="8.28515625" style="2" customWidth="1"/>
    <col min="207" max="207" width="6.28515625" style="2" customWidth="1"/>
    <col min="208" max="208" width="8.42578125" style="2" customWidth="1"/>
    <col min="209" max="209" width="8.28515625" style="2" customWidth="1"/>
    <col min="210" max="210" width="6.140625" style="2" customWidth="1"/>
    <col min="211" max="211" width="8.5703125" style="2" customWidth="1"/>
    <col min="212" max="212" width="8.42578125" style="2" customWidth="1"/>
    <col min="213" max="213" width="6.28515625" style="2" customWidth="1"/>
    <col min="214" max="16384" width="9.140625" style="2"/>
  </cols>
  <sheetData>
    <row r="1" spans="1:35" s="20" customFormat="1" ht="22.5" customHeight="1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35" s="20" customFormat="1" ht="19.5" customHeigh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35" s="1" customFormat="1" ht="12.75" customHeight="1">
      <c r="A3" s="21"/>
      <c r="B3" s="87"/>
      <c r="C3" s="63"/>
      <c r="D3" s="64"/>
      <c r="E3" s="64"/>
      <c r="F3" s="64"/>
      <c r="G3" s="64"/>
      <c r="H3" s="64"/>
      <c r="I3" s="63"/>
      <c r="J3" s="88"/>
      <c r="K3" s="88"/>
      <c r="L3" s="63"/>
      <c r="M3" s="64"/>
      <c r="N3" s="71"/>
      <c r="O3" s="63"/>
      <c r="P3" s="64"/>
      <c r="Q3" s="64"/>
      <c r="R3" s="72"/>
      <c r="S3" s="72"/>
      <c r="T3" s="72"/>
      <c r="U3" s="97"/>
      <c r="V3" s="73" t="s">
        <v>45</v>
      </c>
      <c r="W3" s="7"/>
      <c r="X3" s="20"/>
      <c r="Y3" s="20"/>
      <c r="Z3" s="20"/>
      <c r="AA3" s="20"/>
      <c r="AB3" s="20"/>
      <c r="AC3" s="20"/>
      <c r="AD3" s="20"/>
      <c r="AE3" s="41"/>
      <c r="AF3" s="7"/>
      <c r="AG3" s="7"/>
      <c r="AH3" s="7"/>
    </row>
    <row r="4" spans="1:35" s="49" customFormat="1" ht="79.5" customHeight="1">
      <c r="A4" s="98" t="s">
        <v>41</v>
      </c>
      <c r="B4" s="106" t="s">
        <v>1</v>
      </c>
      <c r="C4" s="107"/>
      <c r="D4" s="108"/>
      <c r="E4" s="106" t="s">
        <v>43</v>
      </c>
      <c r="F4" s="107"/>
      <c r="G4" s="108"/>
      <c r="H4" s="106" t="s">
        <v>2</v>
      </c>
      <c r="I4" s="107"/>
      <c r="J4" s="108"/>
      <c r="K4" s="106" t="s">
        <v>44</v>
      </c>
      <c r="L4" s="107"/>
      <c r="M4" s="108"/>
      <c r="N4" s="106" t="s">
        <v>6</v>
      </c>
      <c r="O4" s="107"/>
      <c r="P4" s="108"/>
      <c r="Q4" s="103" t="s">
        <v>4</v>
      </c>
      <c r="R4" s="104"/>
      <c r="S4" s="105"/>
      <c r="T4" s="100" t="s">
        <v>7</v>
      </c>
      <c r="U4" s="101"/>
      <c r="V4" s="102"/>
      <c r="W4" s="83"/>
      <c r="X4" s="89"/>
      <c r="Y4" s="89"/>
      <c r="Z4" s="90"/>
      <c r="AA4" s="89"/>
      <c r="AB4" s="89"/>
      <c r="AC4" s="89"/>
      <c r="AD4" s="89"/>
      <c r="AE4" s="50"/>
      <c r="AF4" s="50"/>
      <c r="AG4" s="50"/>
      <c r="AH4" s="50"/>
    </row>
    <row r="5" spans="1:35" s="54" customFormat="1" ht="33.75" customHeight="1">
      <c r="A5" s="99"/>
      <c r="B5" s="51" t="s">
        <v>5</v>
      </c>
      <c r="C5" s="52" t="s">
        <v>8</v>
      </c>
      <c r="D5" s="52" t="s">
        <v>9</v>
      </c>
      <c r="E5" s="53" t="s">
        <v>5</v>
      </c>
      <c r="F5" s="52" t="s">
        <v>8</v>
      </c>
      <c r="G5" s="52" t="s">
        <v>9</v>
      </c>
      <c r="H5" s="53" t="s">
        <v>5</v>
      </c>
      <c r="I5" s="52" t="s">
        <v>8</v>
      </c>
      <c r="J5" s="52" t="s">
        <v>9</v>
      </c>
      <c r="K5" s="53" t="s">
        <v>5</v>
      </c>
      <c r="L5" s="52" t="s">
        <v>8</v>
      </c>
      <c r="M5" s="52" t="s">
        <v>9</v>
      </c>
      <c r="N5" s="53" t="s">
        <v>5</v>
      </c>
      <c r="O5" s="52" t="s">
        <v>8</v>
      </c>
      <c r="P5" s="52" t="s">
        <v>9</v>
      </c>
      <c r="Q5" s="53" t="s">
        <v>5</v>
      </c>
      <c r="R5" s="52" t="s">
        <v>8</v>
      </c>
      <c r="S5" s="52" t="s">
        <v>9</v>
      </c>
      <c r="T5" s="53" t="s">
        <v>5</v>
      </c>
      <c r="U5" s="52" t="s">
        <v>8</v>
      </c>
      <c r="V5" s="52" t="s">
        <v>9</v>
      </c>
      <c r="W5" s="84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5" s="57" customFormat="1" ht="9.75" customHeight="1">
      <c r="A6" s="22" t="s">
        <v>0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85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5" s="47" customFormat="1" ht="21" customHeight="1">
      <c r="A7" s="38" t="s">
        <v>10</v>
      </c>
      <c r="B7" s="45">
        <f>SUM(B8:B24)</f>
        <v>17963</v>
      </c>
      <c r="C7" s="46">
        <f>100-D7</f>
        <v>52.051439069197798</v>
      </c>
      <c r="D7" s="46">
        <v>47.948560930802202</v>
      </c>
      <c r="E7" s="45">
        <f>SUM(E8:E24)</f>
        <v>12675</v>
      </c>
      <c r="F7" s="46">
        <f>100-G7</f>
        <v>59.084812623274161</v>
      </c>
      <c r="G7" s="46">
        <v>40.915187376725839</v>
      </c>
      <c r="H7" s="112">
        <f>SUM(H8:H24)</f>
        <v>1857</v>
      </c>
      <c r="I7" s="119">
        <f>100-J7</f>
        <v>59.343026386645128</v>
      </c>
      <c r="J7" s="119">
        <v>40.656973613354872</v>
      </c>
      <c r="K7" s="112">
        <f>SUM(K8:K24)</f>
        <v>2000</v>
      </c>
      <c r="L7" s="119">
        <f>100-M7</f>
        <v>47.699999999999996</v>
      </c>
      <c r="M7" s="119">
        <v>52.300000000000004</v>
      </c>
      <c r="N7" s="112">
        <f>SUM(N8:N24)</f>
        <v>17444</v>
      </c>
      <c r="O7" s="119">
        <f>100-P7</f>
        <v>52.275854161889477</v>
      </c>
      <c r="P7" s="119">
        <v>47.724145838110523</v>
      </c>
      <c r="Q7" s="112">
        <f>SUM(Q8:Q24)</f>
        <v>8202</v>
      </c>
      <c r="R7" s="119">
        <f>100-S7</f>
        <v>48.646671543525969</v>
      </c>
      <c r="S7" s="119">
        <v>51.353328456474031</v>
      </c>
      <c r="T7" s="112">
        <f>SUM(T8:T24)</f>
        <v>7057</v>
      </c>
      <c r="U7" s="119">
        <f>100-V7</f>
        <v>50.460535638373244</v>
      </c>
      <c r="V7" s="119">
        <v>49.539464361626756</v>
      </c>
      <c r="W7" s="31"/>
      <c r="X7" s="48"/>
      <c r="Y7" s="48"/>
      <c r="Z7" s="48"/>
      <c r="AA7" s="48"/>
      <c r="AB7" s="48"/>
      <c r="AC7" s="48"/>
      <c r="AD7" s="48"/>
    </row>
    <row r="8" spans="1:35" s="34" customFormat="1" ht="18.75" customHeight="1">
      <c r="A8" s="39" t="s">
        <v>25</v>
      </c>
      <c r="B8" s="32">
        <v>1086</v>
      </c>
      <c r="C8" s="110">
        <f t="shared" ref="C8:C24" si="0">100-D8</f>
        <v>44.567219152854506</v>
      </c>
      <c r="D8" s="111">
        <v>55.432780847145494</v>
      </c>
      <c r="E8" s="33">
        <v>437</v>
      </c>
      <c r="F8" s="110">
        <f t="shared" ref="F8:F24" si="1">100-G8</f>
        <v>48.512585812356981</v>
      </c>
      <c r="G8" s="111">
        <v>51.487414187643019</v>
      </c>
      <c r="H8" s="113">
        <v>127</v>
      </c>
      <c r="I8" s="120">
        <f t="shared" ref="I8:I24" si="2">100-J8</f>
        <v>28.346456692913392</v>
      </c>
      <c r="J8" s="121">
        <v>71.653543307086608</v>
      </c>
      <c r="K8" s="113">
        <v>247</v>
      </c>
      <c r="L8" s="120">
        <f t="shared" ref="L8:L24" si="3">100-M8</f>
        <v>24.291497975708495</v>
      </c>
      <c r="M8" s="121">
        <v>75.708502024291505</v>
      </c>
      <c r="N8" s="123">
        <v>1045</v>
      </c>
      <c r="O8" s="120">
        <f t="shared" ref="O8:O24" si="4">100-P8</f>
        <v>44.688995215311003</v>
      </c>
      <c r="P8" s="121">
        <v>55.311004784688997</v>
      </c>
      <c r="Q8" s="123">
        <v>512</v>
      </c>
      <c r="R8" s="120">
        <f t="shared" ref="R8:R24" si="5">100-S8</f>
        <v>46.2890625</v>
      </c>
      <c r="S8" s="121">
        <v>53.7109375</v>
      </c>
      <c r="T8" s="113">
        <v>436</v>
      </c>
      <c r="U8" s="120">
        <f t="shared" ref="U8:U24" si="6">100-V8</f>
        <v>49.311926605504588</v>
      </c>
      <c r="V8" s="121">
        <v>50.688073394495412</v>
      </c>
      <c r="X8" s="59"/>
      <c r="Y8" s="59"/>
      <c r="Z8" s="59"/>
      <c r="AA8" s="59"/>
      <c r="AB8" s="59"/>
      <c r="AC8" s="59"/>
      <c r="AD8" s="59"/>
      <c r="AE8" s="42"/>
      <c r="AH8" s="31"/>
      <c r="AI8" s="31"/>
    </row>
    <row r="9" spans="1:35" s="34" customFormat="1" ht="18.75" customHeight="1">
      <c r="A9" s="39" t="s">
        <v>26</v>
      </c>
      <c r="B9" s="32">
        <v>1125</v>
      </c>
      <c r="C9" s="110">
        <f t="shared" si="0"/>
        <v>54.133333333333333</v>
      </c>
      <c r="D9" s="111">
        <v>45.866666666666667</v>
      </c>
      <c r="E9" s="33">
        <v>700</v>
      </c>
      <c r="F9" s="110">
        <f t="shared" si="1"/>
        <v>55.857142857142854</v>
      </c>
      <c r="G9" s="111">
        <v>44.142857142857146</v>
      </c>
      <c r="H9" s="113">
        <v>105</v>
      </c>
      <c r="I9" s="120">
        <f t="shared" si="2"/>
        <v>68.571428571428569</v>
      </c>
      <c r="J9" s="121">
        <v>31.428571428571427</v>
      </c>
      <c r="K9" s="113">
        <v>140</v>
      </c>
      <c r="L9" s="120">
        <f t="shared" si="3"/>
        <v>65</v>
      </c>
      <c r="M9" s="121">
        <v>35</v>
      </c>
      <c r="N9" s="123">
        <v>1077</v>
      </c>
      <c r="O9" s="120">
        <f t="shared" si="4"/>
        <v>55.246053853296196</v>
      </c>
      <c r="P9" s="121">
        <v>44.753946146703804</v>
      </c>
      <c r="Q9" s="123">
        <v>549</v>
      </c>
      <c r="R9" s="120">
        <f t="shared" si="5"/>
        <v>54.826958105646625</v>
      </c>
      <c r="S9" s="121">
        <v>45.173041894353375</v>
      </c>
      <c r="T9" s="113">
        <v>489</v>
      </c>
      <c r="U9" s="120">
        <f t="shared" si="6"/>
        <v>55.623721881390594</v>
      </c>
      <c r="V9" s="121">
        <v>44.376278118609406</v>
      </c>
      <c r="X9" s="59"/>
      <c r="Y9" s="59"/>
      <c r="Z9" s="59"/>
      <c r="AA9" s="59"/>
      <c r="AB9" s="59"/>
      <c r="AC9" s="59"/>
      <c r="AD9" s="59"/>
      <c r="AE9" s="42"/>
      <c r="AH9" s="31"/>
      <c r="AI9" s="31"/>
    </row>
    <row r="10" spans="1:35" s="34" customFormat="1" ht="18.75" customHeight="1">
      <c r="A10" s="39" t="s">
        <v>27</v>
      </c>
      <c r="B10" s="32">
        <v>1017</v>
      </c>
      <c r="C10" s="110">
        <f t="shared" si="0"/>
        <v>51.524090462143555</v>
      </c>
      <c r="D10" s="111">
        <v>48.475909537856445</v>
      </c>
      <c r="E10" s="33">
        <v>840</v>
      </c>
      <c r="F10" s="110">
        <f t="shared" si="1"/>
        <v>56.071428571428569</v>
      </c>
      <c r="G10" s="111">
        <v>43.928571428571431</v>
      </c>
      <c r="H10" s="113">
        <v>91</v>
      </c>
      <c r="I10" s="120">
        <f t="shared" si="2"/>
        <v>63.736263736263737</v>
      </c>
      <c r="J10" s="121">
        <v>36.263736263736263</v>
      </c>
      <c r="K10" s="113">
        <v>331</v>
      </c>
      <c r="L10" s="120">
        <f t="shared" si="3"/>
        <v>28.096676737160124</v>
      </c>
      <c r="M10" s="121">
        <v>71.903323262839876</v>
      </c>
      <c r="N10" s="123">
        <v>996</v>
      </c>
      <c r="O10" s="120">
        <f t="shared" si="4"/>
        <v>51.706827309236949</v>
      </c>
      <c r="P10" s="121">
        <v>48.293172690763051</v>
      </c>
      <c r="Q10" s="123">
        <v>422</v>
      </c>
      <c r="R10" s="120">
        <f t="shared" si="5"/>
        <v>47.630331753554501</v>
      </c>
      <c r="S10" s="121">
        <v>52.369668246445499</v>
      </c>
      <c r="T10" s="113">
        <v>382</v>
      </c>
      <c r="U10" s="120">
        <f t="shared" si="6"/>
        <v>51.047120418848166</v>
      </c>
      <c r="V10" s="121">
        <v>48.952879581151834</v>
      </c>
      <c r="X10" s="59"/>
      <c r="Y10" s="59"/>
      <c r="Z10" s="59"/>
      <c r="AA10" s="59"/>
      <c r="AB10" s="59"/>
      <c r="AC10" s="59"/>
      <c r="AD10" s="59"/>
      <c r="AE10" s="42"/>
      <c r="AH10" s="31"/>
      <c r="AI10" s="31"/>
    </row>
    <row r="11" spans="1:35" s="34" customFormat="1" ht="18.75" customHeight="1">
      <c r="A11" s="39" t="s">
        <v>28</v>
      </c>
      <c r="B11" s="32">
        <v>1595</v>
      </c>
      <c r="C11" s="110">
        <f t="shared" si="0"/>
        <v>60.877742946708466</v>
      </c>
      <c r="D11" s="111">
        <v>39.122257053291534</v>
      </c>
      <c r="E11" s="33">
        <v>1138</v>
      </c>
      <c r="F11" s="110">
        <f t="shared" si="1"/>
        <v>71.528998242530747</v>
      </c>
      <c r="G11" s="111">
        <v>28.471001757469246</v>
      </c>
      <c r="H11" s="113">
        <v>215</v>
      </c>
      <c r="I11" s="120">
        <f t="shared" si="2"/>
        <v>88.372093023255815</v>
      </c>
      <c r="J11" s="121">
        <v>11.627906976744185</v>
      </c>
      <c r="K11" s="113">
        <v>115</v>
      </c>
      <c r="L11" s="120">
        <f t="shared" si="3"/>
        <v>81.739130434782609</v>
      </c>
      <c r="M11" s="121">
        <v>18.260869565217391</v>
      </c>
      <c r="N11" s="123">
        <v>1559</v>
      </c>
      <c r="O11" s="120">
        <f t="shared" si="4"/>
        <v>60.74406670942912</v>
      </c>
      <c r="P11" s="121">
        <v>39.25593329057088</v>
      </c>
      <c r="Q11" s="123">
        <v>621</v>
      </c>
      <c r="R11" s="120">
        <f t="shared" si="5"/>
        <v>48.792270531400959</v>
      </c>
      <c r="S11" s="121">
        <v>51.207729468599041</v>
      </c>
      <c r="T11" s="113">
        <v>571</v>
      </c>
      <c r="U11" s="120">
        <f t="shared" si="6"/>
        <v>48.686514886164623</v>
      </c>
      <c r="V11" s="121">
        <v>51.313485113835377</v>
      </c>
      <c r="X11" s="59"/>
      <c r="Y11" s="59"/>
      <c r="Z11" s="59"/>
      <c r="AA11" s="59"/>
      <c r="AB11" s="59"/>
      <c r="AC11" s="59"/>
      <c r="AD11" s="59"/>
      <c r="AE11" s="42"/>
      <c r="AH11" s="31"/>
      <c r="AI11" s="31"/>
    </row>
    <row r="12" spans="1:35" s="34" customFormat="1" ht="18.75" customHeight="1">
      <c r="A12" s="39" t="s">
        <v>29</v>
      </c>
      <c r="B12" s="35">
        <v>687</v>
      </c>
      <c r="C12" s="110">
        <f t="shared" si="0"/>
        <v>56.768558951965062</v>
      </c>
      <c r="D12" s="111">
        <v>43.231441048034938</v>
      </c>
      <c r="E12" s="36">
        <v>429</v>
      </c>
      <c r="F12" s="110">
        <f t="shared" si="1"/>
        <v>56.876456876456878</v>
      </c>
      <c r="G12" s="111">
        <v>43.123543123543122</v>
      </c>
      <c r="H12" s="114">
        <v>32</v>
      </c>
      <c r="I12" s="120">
        <f t="shared" si="2"/>
        <v>96.875</v>
      </c>
      <c r="J12" s="121">
        <v>3.125</v>
      </c>
      <c r="K12" s="113">
        <v>127</v>
      </c>
      <c r="L12" s="120">
        <f t="shared" si="3"/>
        <v>75.59055118110237</v>
      </c>
      <c r="M12" s="121">
        <v>24.409448818897637</v>
      </c>
      <c r="N12" s="123">
        <v>681</v>
      </c>
      <c r="O12" s="120">
        <f t="shared" si="4"/>
        <v>56.975036710719529</v>
      </c>
      <c r="P12" s="121">
        <v>43.024963289280471</v>
      </c>
      <c r="Q12" s="123">
        <v>351</v>
      </c>
      <c r="R12" s="120">
        <f t="shared" si="5"/>
        <v>58.404558404558401</v>
      </c>
      <c r="S12" s="121">
        <v>41.595441595441599</v>
      </c>
      <c r="T12" s="113">
        <v>314</v>
      </c>
      <c r="U12" s="120">
        <f t="shared" si="6"/>
        <v>58.917197452229296</v>
      </c>
      <c r="V12" s="121">
        <v>41.082802547770704</v>
      </c>
      <c r="X12" s="59"/>
      <c r="Y12" s="59"/>
      <c r="Z12" s="59"/>
      <c r="AA12" s="59"/>
      <c r="AB12" s="59"/>
      <c r="AC12" s="59"/>
      <c r="AD12" s="59"/>
      <c r="AE12" s="42"/>
      <c r="AH12" s="31"/>
      <c r="AI12" s="31"/>
    </row>
    <row r="13" spans="1:35" s="34" customFormat="1" ht="18.75" customHeight="1">
      <c r="A13" s="39" t="s">
        <v>30</v>
      </c>
      <c r="B13" s="32">
        <v>978</v>
      </c>
      <c r="C13" s="110">
        <f t="shared" si="0"/>
        <v>58.486707566462165</v>
      </c>
      <c r="D13" s="111">
        <v>41.513292433537835</v>
      </c>
      <c r="E13" s="70">
        <v>817</v>
      </c>
      <c r="F13" s="110">
        <f t="shared" si="1"/>
        <v>63.892288861689103</v>
      </c>
      <c r="G13" s="111">
        <v>36.107711138310897</v>
      </c>
      <c r="H13" s="115">
        <v>101</v>
      </c>
      <c r="I13" s="120">
        <f t="shared" si="2"/>
        <v>57.425742574257427</v>
      </c>
      <c r="J13" s="121">
        <v>42.574257425742573</v>
      </c>
      <c r="K13" s="115">
        <v>156</v>
      </c>
      <c r="L13" s="120">
        <f t="shared" si="3"/>
        <v>35.897435897435898</v>
      </c>
      <c r="M13" s="121">
        <v>64.102564102564102</v>
      </c>
      <c r="N13" s="124">
        <v>948</v>
      </c>
      <c r="O13" s="120">
        <f t="shared" si="4"/>
        <v>58.966244725738399</v>
      </c>
      <c r="P13" s="121">
        <v>41.033755274261601</v>
      </c>
      <c r="Q13" s="124">
        <v>462</v>
      </c>
      <c r="R13" s="120">
        <f t="shared" si="5"/>
        <v>54.761904761904759</v>
      </c>
      <c r="S13" s="121">
        <v>45.238095238095241</v>
      </c>
      <c r="T13" s="115">
        <v>411</v>
      </c>
      <c r="U13" s="120">
        <f t="shared" si="6"/>
        <v>55.961070559610704</v>
      </c>
      <c r="V13" s="121">
        <v>44.038929440389296</v>
      </c>
      <c r="X13" s="59"/>
      <c r="Y13" s="59"/>
      <c r="Z13" s="59"/>
      <c r="AA13" s="59"/>
      <c r="AB13" s="59"/>
      <c r="AC13" s="59"/>
      <c r="AD13" s="59"/>
      <c r="AE13" s="42"/>
      <c r="AH13" s="31"/>
      <c r="AI13" s="31"/>
    </row>
    <row r="14" spans="1:35" s="34" customFormat="1" ht="18.75" customHeight="1">
      <c r="A14" s="39" t="s">
        <v>31</v>
      </c>
      <c r="B14" s="32">
        <v>1124</v>
      </c>
      <c r="C14" s="110">
        <f t="shared" si="0"/>
        <v>52.046263345195733</v>
      </c>
      <c r="D14" s="111">
        <v>47.953736654804267</v>
      </c>
      <c r="E14" s="33">
        <v>428</v>
      </c>
      <c r="F14" s="110">
        <f t="shared" si="1"/>
        <v>56.074766355140184</v>
      </c>
      <c r="G14" s="111">
        <v>43.925233644859816</v>
      </c>
      <c r="H14" s="113">
        <v>123</v>
      </c>
      <c r="I14" s="120">
        <f t="shared" si="2"/>
        <v>76.422764227642276</v>
      </c>
      <c r="J14" s="121">
        <v>23.577235772357724</v>
      </c>
      <c r="K14" s="113">
        <v>29</v>
      </c>
      <c r="L14" s="120">
        <f t="shared" si="3"/>
        <v>68.965517241379303</v>
      </c>
      <c r="M14" s="121">
        <v>31.03448275862069</v>
      </c>
      <c r="N14" s="123">
        <v>1079</v>
      </c>
      <c r="O14" s="120">
        <f t="shared" si="4"/>
        <v>52.177942539388326</v>
      </c>
      <c r="P14" s="121">
        <v>47.822057460611674</v>
      </c>
      <c r="Q14" s="123">
        <v>573</v>
      </c>
      <c r="R14" s="120">
        <f t="shared" si="5"/>
        <v>46.945898778359506</v>
      </c>
      <c r="S14" s="121">
        <v>53.054101221640494</v>
      </c>
      <c r="T14" s="113">
        <v>482</v>
      </c>
      <c r="U14" s="120">
        <f t="shared" si="6"/>
        <v>47.717842323651446</v>
      </c>
      <c r="V14" s="121">
        <v>52.282157676348554</v>
      </c>
      <c r="X14" s="59"/>
      <c r="Y14" s="59"/>
      <c r="Z14" s="59"/>
      <c r="AA14" s="59"/>
      <c r="AB14" s="59"/>
      <c r="AC14" s="59"/>
      <c r="AD14" s="59"/>
      <c r="AE14" s="42"/>
      <c r="AH14" s="31"/>
      <c r="AI14" s="31"/>
    </row>
    <row r="15" spans="1:35" s="34" customFormat="1" ht="18.75" customHeight="1">
      <c r="A15" s="39" t="s">
        <v>32</v>
      </c>
      <c r="B15" s="32">
        <v>871</v>
      </c>
      <c r="C15" s="110">
        <f t="shared" si="0"/>
        <v>64.293915040183691</v>
      </c>
      <c r="D15" s="111">
        <v>35.706084959816302</v>
      </c>
      <c r="E15" s="33">
        <v>563</v>
      </c>
      <c r="F15" s="110">
        <f t="shared" si="1"/>
        <v>64.120781527531079</v>
      </c>
      <c r="G15" s="111">
        <v>35.879218472468914</v>
      </c>
      <c r="H15" s="113">
        <v>43</v>
      </c>
      <c r="I15" s="120">
        <f t="shared" si="2"/>
        <v>74.418604651162781</v>
      </c>
      <c r="J15" s="121">
        <v>25.581395348837212</v>
      </c>
      <c r="K15" s="113">
        <v>69</v>
      </c>
      <c r="L15" s="120">
        <f t="shared" si="3"/>
        <v>86.956521739130437</v>
      </c>
      <c r="M15" s="121">
        <v>13.043478260869565</v>
      </c>
      <c r="N15" s="123">
        <v>867</v>
      </c>
      <c r="O15" s="120">
        <f t="shared" si="4"/>
        <v>64.359861591695505</v>
      </c>
      <c r="P15" s="121">
        <v>35.640138408304502</v>
      </c>
      <c r="Q15" s="123">
        <v>445</v>
      </c>
      <c r="R15" s="120">
        <f t="shared" si="5"/>
        <v>60.224719101123597</v>
      </c>
      <c r="S15" s="121">
        <v>39.775280898876403</v>
      </c>
      <c r="T15" s="113">
        <v>398</v>
      </c>
      <c r="U15" s="120">
        <f t="shared" si="6"/>
        <v>61.557788944723619</v>
      </c>
      <c r="V15" s="121">
        <v>38.442211055276381</v>
      </c>
      <c r="X15" s="59"/>
      <c r="Y15" s="59"/>
      <c r="Z15" s="59"/>
      <c r="AA15" s="59"/>
      <c r="AB15" s="59"/>
      <c r="AC15" s="59"/>
      <c r="AD15" s="59"/>
      <c r="AE15" s="42"/>
      <c r="AH15" s="31"/>
      <c r="AI15" s="31"/>
    </row>
    <row r="16" spans="1:35" s="34" customFormat="1" ht="18.75" customHeight="1">
      <c r="A16" s="39" t="s">
        <v>33</v>
      </c>
      <c r="B16" s="32">
        <v>1671</v>
      </c>
      <c r="C16" s="110">
        <f t="shared" si="0"/>
        <v>48.593656493117898</v>
      </c>
      <c r="D16" s="111">
        <v>51.406343506882102</v>
      </c>
      <c r="E16" s="33">
        <v>1082</v>
      </c>
      <c r="F16" s="110">
        <f t="shared" si="1"/>
        <v>47.042513863216264</v>
      </c>
      <c r="G16" s="111">
        <v>52.957486136783736</v>
      </c>
      <c r="H16" s="113">
        <v>129</v>
      </c>
      <c r="I16" s="120">
        <f t="shared" si="2"/>
        <v>48.837209302325576</v>
      </c>
      <c r="J16" s="121">
        <v>51.162790697674424</v>
      </c>
      <c r="K16" s="113">
        <v>142</v>
      </c>
      <c r="L16" s="120">
        <f t="shared" si="3"/>
        <v>49.295774647887328</v>
      </c>
      <c r="M16" s="121">
        <v>50.704225352112672</v>
      </c>
      <c r="N16" s="123">
        <v>1639</v>
      </c>
      <c r="O16" s="120">
        <f t="shared" si="4"/>
        <v>48.932275777913361</v>
      </c>
      <c r="P16" s="121">
        <v>51.067724222086639</v>
      </c>
      <c r="Q16" s="123">
        <v>836</v>
      </c>
      <c r="R16" s="120">
        <f t="shared" si="5"/>
        <v>51.196172248803826</v>
      </c>
      <c r="S16" s="121">
        <v>48.803827751196174</v>
      </c>
      <c r="T16" s="113">
        <v>719</v>
      </c>
      <c r="U16" s="120">
        <f t="shared" si="6"/>
        <v>54.242002781641169</v>
      </c>
      <c r="V16" s="121">
        <v>45.757997218358831</v>
      </c>
      <c r="X16" s="59"/>
      <c r="Y16" s="59"/>
      <c r="Z16" s="59"/>
      <c r="AA16" s="59"/>
      <c r="AB16" s="59"/>
      <c r="AC16" s="59"/>
      <c r="AD16" s="59"/>
      <c r="AE16" s="42"/>
      <c r="AH16" s="31"/>
      <c r="AI16" s="31"/>
    </row>
    <row r="17" spans="1:35" s="34" customFormat="1" ht="18.75" customHeight="1">
      <c r="A17" s="40" t="s">
        <v>34</v>
      </c>
      <c r="B17" s="32">
        <v>628</v>
      </c>
      <c r="C17" s="110">
        <f t="shared" si="0"/>
        <v>53.503184713375795</v>
      </c>
      <c r="D17" s="111">
        <v>46.496815286624205</v>
      </c>
      <c r="E17" s="33">
        <v>512</v>
      </c>
      <c r="F17" s="110">
        <f t="shared" si="1"/>
        <v>66.015625</v>
      </c>
      <c r="G17" s="111">
        <v>33.984375</v>
      </c>
      <c r="H17" s="113">
        <v>68</v>
      </c>
      <c r="I17" s="120">
        <f t="shared" si="2"/>
        <v>66.17647058823529</v>
      </c>
      <c r="J17" s="121">
        <v>33.82352941176471</v>
      </c>
      <c r="K17" s="113">
        <v>84</v>
      </c>
      <c r="L17" s="120">
        <f t="shared" si="3"/>
        <v>60.714285714285715</v>
      </c>
      <c r="M17" s="121">
        <v>39.285714285714285</v>
      </c>
      <c r="N17" s="123">
        <v>627</v>
      </c>
      <c r="O17" s="120">
        <f t="shared" si="4"/>
        <v>53.429027113237638</v>
      </c>
      <c r="P17" s="121">
        <v>46.570972886762362</v>
      </c>
      <c r="Q17" s="123">
        <v>262</v>
      </c>
      <c r="R17" s="120">
        <f t="shared" si="5"/>
        <v>50.763358778625957</v>
      </c>
      <c r="S17" s="121">
        <v>49.236641221374043</v>
      </c>
      <c r="T17" s="113">
        <v>238</v>
      </c>
      <c r="U17" s="120">
        <f t="shared" si="6"/>
        <v>52.100840336134453</v>
      </c>
      <c r="V17" s="121">
        <v>47.899159663865547</v>
      </c>
      <c r="X17" s="59"/>
      <c r="Y17" s="59"/>
      <c r="Z17" s="59"/>
      <c r="AA17" s="59"/>
      <c r="AB17" s="59"/>
      <c r="AC17" s="59"/>
      <c r="AD17" s="59"/>
      <c r="AE17" s="42"/>
      <c r="AH17" s="31"/>
      <c r="AI17" s="31"/>
    </row>
    <row r="18" spans="1:35" s="34" customFormat="1" ht="18.75" customHeight="1">
      <c r="A18" s="39" t="s">
        <v>35</v>
      </c>
      <c r="B18" s="32">
        <v>338</v>
      </c>
      <c r="C18" s="110">
        <f t="shared" si="0"/>
        <v>51.77514792899408</v>
      </c>
      <c r="D18" s="111">
        <v>48.22485207100592</v>
      </c>
      <c r="E18" s="33">
        <v>206</v>
      </c>
      <c r="F18" s="110">
        <f t="shared" si="1"/>
        <v>54.854368932038831</v>
      </c>
      <c r="G18" s="111">
        <v>45.145631067961169</v>
      </c>
      <c r="H18" s="113">
        <v>32</v>
      </c>
      <c r="I18" s="120">
        <f t="shared" si="2"/>
        <v>68.75</v>
      </c>
      <c r="J18" s="121">
        <v>31.25</v>
      </c>
      <c r="K18" s="113">
        <v>28</v>
      </c>
      <c r="L18" s="120">
        <f t="shared" si="3"/>
        <v>75</v>
      </c>
      <c r="M18" s="121">
        <v>25</v>
      </c>
      <c r="N18" s="123">
        <v>329</v>
      </c>
      <c r="O18" s="120">
        <f t="shared" si="4"/>
        <v>51.975683890577507</v>
      </c>
      <c r="P18" s="121">
        <v>48.024316109422493</v>
      </c>
      <c r="Q18" s="123">
        <v>152</v>
      </c>
      <c r="R18" s="120">
        <f t="shared" si="5"/>
        <v>46.05263157894737</v>
      </c>
      <c r="S18" s="121">
        <v>53.94736842105263</v>
      </c>
      <c r="T18" s="113">
        <v>140</v>
      </c>
      <c r="U18" s="120">
        <f t="shared" si="6"/>
        <v>44.999999999999993</v>
      </c>
      <c r="V18" s="121">
        <v>55.000000000000007</v>
      </c>
      <c r="X18" s="59"/>
      <c r="Y18" s="59"/>
      <c r="Z18" s="59"/>
      <c r="AA18" s="59"/>
      <c r="AB18" s="59"/>
      <c r="AC18" s="59"/>
      <c r="AD18" s="59"/>
      <c r="AE18" s="42"/>
      <c r="AH18" s="31"/>
      <c r="AI18" s="31"/>
    </row>
    <row r="19" spans="1:35" s="34" customFormat="1" ht="18.75" customHeight="1">
      <c r="A19" s="39" t="s">
        <v>36</v>
      </c>
      <c r="B19" s="32">
        <v>923</v>
      </c>
      <c r="C19" s="110">
        <f t="shared" si="0"/>
        <v>62.730227518959914</v>
      </c>
      <c r="D19" s="111">
        <v>37.269772481040086</v>
      </c>
      <c r="E19" s="33">
        <v>681</v>
      </c>
      <c r="F19" s="110">
        <f t="shared" si="1"/>
        <v>68.722466960352421</v>
      </c>
      <c r="G19" s="111">
        <v>31.277533039647576</v>
      </c>
      <c r="H19" s="113">
        <v>108</v>
      </c>
      <c r="I19" s="120">
        <f t="shared" si="2"/>
        <v>64.81481481481481</v>
      </c>
      <c r="J19" s="121">
        <v>35.185185185185183</v>
      </c>
      <c r="K19" s="113">
        <v>93</v>
      </c>
      <c r="L19" s="120">
        <f t="shared" si="3"/>
        <v>79.569892473118273</v>
      </c>
      <c r="M19" s="121">
        <v>20.43010752688172</v>
      </c>
      <c r="N19" s="123">
        <v>911</v>
      </c>
      <c r="O19" s="120">
        <f t="shared" si="4"/>
        <v>62.678375411635571</v>
      </c>
      <c r="P19" s="121">
        <v>37.321624588364429</v>
      </c>
      <c r="Q19" s="123">
        <v>387</v>
      </c>
      <c r="R19" s="120">
        <f t="shared" si="5"/>
        <v>57.881136950904391</v>
      </c>
      <c r="S19" s="121">
        <v>42.118863049095609</v>
      </c>
      <c r="T19" s="113">
        <v>308</v>
      </c>
      <c r="U19" s="120">
        <f t="shared" si="6"/>
        <v>60.38961038961039</v>
      </c>
      <c r="V19" s="121">
        <v>39.61038961038961</v>
      </c>
      <c r="X19" s="59"/>
      <c r="Y19" s="59"/>
      <c r="Z19" s="59"/>
      <c r="AA19" s="59"/>
      <c r="AB19" s="59"/>
      <c r="AC19" s="59"/>
      <c r="AD19" s="59"/>
      <c r="AE19" s="42"/>
      <c r="AH19" s="31"/>
      <c r="AI19" s="31"/>
    </row>
    <row r="20" spans="1:35" s="34" customFormat="1" ht="18.75" customHeight="1">
      <c r="A20" s="39" t="s">
        <v>37</v>
      </c>
      <c r="B20" s="32">
        <v>475</v>
      </c>
      <c r="C20" s="110">
        <f t="shared" si="0"/>
        <v>51.368421052631582</v>
      </c>
      <c r="D20" s="111">
        <v>48.631578947368418</v>
      </c>
      <c r="E20" s="33">
        <v>246</v>
      </c>
      <c r="F20" s="110">
        <f t="shared" si="1"/>
        <v>67.479674796747972</v>
      </c>
      <c r="G20" s="111">
        <v>32.520325203252028</v>
      </c>
      <c r="H20" s="113">
        <v>33</v>
      </c>
      <c r="I20" s="120">
        <f t="shared" si="2"/>
        <v>78.787878787878782</v>
      </c>
      <c r="J20" s="121">
        <v>21.212121212121211</v>
      </c>
      <c r="K20" s="113">
        <v>3</v>
      </c>
      <c r="L20" s="120">
        <f t="shared" si="3"/>
        <v>100</v>
      </c>
      <c r="M20" s="121">
        <v>0</v>
      </c>
      <c r="N20" s="123">
        <v>420</v>
      </c>
      <c r="O20" s="120">
        <f t="shared" si="4"/>
        <v>51.428571428571431</v>
      </c>
      <c r="P20" s="121">
        <v>48.571428571428569</v>
      </c>
      <c r="Q20" s="123">
        <v>212</v>
      </c>
      <c r="R20" s="120">
        <f t="shared" si="5"/>
        <v>50.943396226415096</v>
      </c>
      <c r="S20" s="121">
        <v>49.056603773584904</v>
      </c>
      <c r="T20" s="113">
        <v>175</v>
      </c>
      <c r="U20" s="120">
        <f t="shared" si="6"/>
        <v>56</v>
      </c>
      <c r="V20" s="121">
        <v>44</v>
      </c>
      <c r="X20" s="59"/>
      <c r="Y20" s="59"/>
      <c r="Z20" s="59"/>
      <c r="AA20" s="59"/>
      <c r="AB20" s="59"/>
      <c r="AC20" s="59"/>
      <c r="AD20" s="59"/>
      <c r="AE20" s="42"/>
      <c r="AH20" s="31"/>
      <c r="AI20" s="31"/>
    </row>
    <row r="21" spans="1:35" s="34" customFormat="1" ht="19.5" customHeight="1">
      <c r="A21" s="39" t="s">
        <v>38</v>
      </c>
      <c r="B21" s="32">
        <v>992</v>
      </c>
      <c r="C21" s="110">
        <f t="shared" si="0"/>
        <v>62.903225806451616</v>
      </c>
      <c r="D21" s="111">
        <v>37.096774193548384</v>
      </c>
      <c r="E21" s="33">
        <v>656</v>
      </c>
      <c r="F21" s="110">
        <f t="shared" si="1"/>
        <v>73.323170731707307</v>
      </c>
      <c r="G21" s="111">
        <v>26.676829268292686</v>
      </c>
      <c r="H21" s="113">
        <v>157</v>
      </c>
      <c r="I21" s="120">
        <f t="shared" si="2"/>
        <v>85.98726114649682</v>
      </c>
      <c r="J21" s="121">
        <v>14.012738853503185</v>
      </c>
      <c r="K21" s="113">
        <v>79</v>
      </c>
      <c r="L21" s="120">
        <f t="shared" si="3"/>
        <v>75.949367088607602</v>
      </c>
      <c r="M21" s="121">
        <v>24.050632911392405</v>
      </c>
      <c r="N21" s="123">
        <v>981</v>
      </c>
      <c r="O21" s="120">
        <f t="shared" si="4"/>
        <v>62.895005096839959</v>
      </c>
      <c r="P21" s="121">
        <v>37.104994903160041</v>
      </c>
      <c r="Q21" s="123">
        <v>400</v>
      </c>
      <c r="R21" s="120">
        <f t="shared" si="5"/>
        <v>53.75</v>
      </c>
      <c r="S21" s="121">
        <v>46.25</v>
      </c>
      <c r="T21" s="113">
        <v>378</v>
      </c>
      <c r="U21" s="120">
        <f t="shared" si="6"/>
        <v>53.968253968253968</v>
      </c>
      <c r="V21" s="121">
        <v>46.031746031746032</v>
      </c>
      <c r="X21" s="59"/>
      <c r="Y21" s="59"/>
      <c r="Z21" s="59"/>
      <c r="AA21" s="59"/>
      <c r="AB21" s="59"/>
      <c r="AC21" s="59"/>
      <c r="AD21" s="59"/>
      <c r="AE21" s="42"/>
      <c r="AH21" s="31"/>
      <c r="AI21" s="31"/>
    </row>
    <row r="22" spans="1:35" s="34" customFormat="1" ht="19.5" customHeight="1">
      <c r="A22" s="39" t="s">
        <v>39</v>
      </c>
      <c r="B22" s="32">
        <v>940</v>
      </c>
      <c r="C22" s="110">
        <f t="shared" si="0"/>
        <v>56.38297872340425</v>
      </c>
      <c r="D22" s="111">
        <v>43.61702127659575</v>
      </c>
      <c r="E22" s="33">
        <v>871</v>
      </c>
      <c r="F22" s="110">
        <f t="shared" si="1"/>
        <v>59.58668197474168</v>
      </c>
      <c r="G22" s="111">
        <v>40.41331802525832</v>
      </c>
      <c r="H22" s="113">
        <v>88</v>
      </c>
      <c r="I22" s="120">
        <f t="shared" si="2"/>
        <v>64.77272727272728</v>
      </c>
      <c r="J22" s="121">
        <v>35.227272727272727</v>
      </c>
      <c r="K22" s="113">
        <v>68</v>
      </c>
      <c r="L22" s="120">
        <f t="shared" si="3"/>
        <v>72.058823529411768</v>
      </c>
      <c r="M22" s="121">
        <v>27.941176470588236</v>
      </c>
      <c r="N22" s="123">
        <v>916</v>
      </c>
      <c r="O22" s="120">
        <f t="shared" si="4"/>
        <v>56.986899563318779</v>
      </c>
      <c r="P22" s="121">
        <v>43.013100436681221</v>
      </c>
      <c r="Q22" s="123">
        <v>363</v>
      </c>
      <c r="R22" s="120">
        <f t="shared" si="5"/>
        <v>47.107438016528924</v>
      </c>
      <c r="S22" s="121">
        <v>52.892561983471076</v>
      </c>
      <c r="T22" s="113">
        <v>317</v>
      </c>
      <c r="U22" s="120">
        <f t="shared" si="6"/>
        <v>49.842271293375397</v>
      </c>
      <c r="V22" s="121">
        <v>50.157728706624603</v>
      </c>
      <c r="X22" s="59"/>
      <c r="Y22" s="59"/>
      <c r="Z22" s="59"/>
      <c r="AA22" s="59"/>
      <c r="AB22" s="59"/>
      <c r="AC22" s="59"/>
      <c r="AD22" s="59"/>
      <c r="AE22" s="42"/>
      <c r="AH22" s="31"/>
      <c r="AI22" s="31"/>
    </row>
    <row r="23" spans="1:35" s="34" customFormat="1" ht="18.75" customHeight="1">
      <c r="A23" s="39" t="s">
        <v>40</v>
      </c>
      <c r="B23" s="32">
        <v>602</v>
      </c>
      <c r="C23" s="110">
        <f t="shared" si="0"/>
        <v>55.14950166112957</v>
      </c>
      <c r="D23" s="111">
        <v>44.85049833887043</v>
      </c>
      <c r="E23" s="33">
        <v>516</v>
      </c>
      <c r="F23" s="110">
        <f t="shared" si="1"/>
        <v>58.139534883720927</v>
      </c>
      <c r="G23" s="111">
        <v>41.860465116279073</v>
      </c>
      <c r="H23" s="113">
        <v>48</v>
      </c>
      <c r="I23" s="120">
        <f t="shared" si="2"/>
        <v>68.75</v>
      </c>
      <c r="J23" s="121">
        <v>31.25</v>
      </c>
      <c r="K23" s="113">
        <v>81</v>
      </c>
      <c r="L23" s="120">
        <f t="shared" si="3"/>
        <v>48.148148148148152</v>
      </c>
      <c r="M23" s="121">
        <v>51.851851851851848</v>
      </c>
      <c r="N23" s="123">
        <v>592</v>
      </c>
      <c r="O23" s="120">
        <f t="shared" si="4"/>
        <v>54.898648648648653</v>
      </c>
      <c r="P23" s="121">
        <v>45.101351351351347</v>
      </c>
      <c r="Q23" s="123">
        <v>268</v>
      </c>
      <c r="R23" s="120">
        <f t="shared" si="5"/>
        <v>51.119402985074622</v>
      </c>
      <c r="S23" s="121">
        <v>48.880597014925378</v>
      </c>
      <c r="T23" s="113">
        <v>251</v>
      </c>
      <c r="U23" s="120">
        <f t="shared" si="6"/>
        <v>51.792828685258961</v>
      </c>
      <c r="V23" s="121">
        <v>48.207171314741039</v>
      </c>
      <c r="X23" s="59"/>
      <c r="Y23" s="59"/>
      <c r="Z23" s="59"/>
      <c r="AA23" s="59"/>
      <c r="AB23" s="59"/>
      <c r="AC23" s="59"/>
      <c r="AD23" s="59"/>
      <c r="AE23" s="42"/>
      <c r="AH23" s="31"/>
      <c r="AI23" s="31"/>
    </row>
    <row r="24" spans="1:35" s="34" customFormat="1" ht="18.75" customHeight="1">
      <c r="A24" s="39" t="s">
        <v>11</v>
      </c>
      <c r="B24" s="32">
        <v>2911</v>
      </c>
      <c r="C24" s="110">
        <f t="shared" si="0"/>
        <v>35.142562693232577</v>
      </c>
      <c r="D24" s="111">
        <v>64.857437306767423</v>
      </c>
      <c r="E24" s="33">
        <v>2553</v>
      </c>
      <c r="F24" s="110">
        <f t="shared" si="1"/>
        <v>52.487269878574224</v>
      </c>
      <c r="G24" s="111">
        <v>47.512730121425776</v>
      </c>
      <c r="H24" s="113">
        <v>357</v>
      </c>
      <c r="I24" s="120">
        <f t="shared" si="2"/>
        <v>22.408963585434165</v>
      </c>
      <c r="J24" s="121">
        <v>77.591036414565835</v>
      </c>
      <c r="K24" s="113">
        <v>208</v>
      </c>
      <c r="L24" s="120">
        <f t="shared" si="3"/>
        <v>8.173076923076934</v>
      </c>
      <c r="M24" s="121">
        <v>91.826923076923066</v>
      </c>
      <c r="N24" s="123">
        <v>2777</v>
      </c>
      <c r="O24" s="120">
        <f t="shared" si="4"/>
        <v>34.857760172848401</v>
      </c>
      <c r="P24" s="121">
        <v>65.142239827151599</v>
      </c>
      <c r="Q24" s="123">
        <v>1387</v>
      </c>
      <c r="R24" s="120">
        <f t="shared" si="5"/>
        <v>33.669790915645279</v>
      </c>
      <c r="S24" s="121">
        <v>66.330209084354721</v>
      </c>
      <c r="T24" s="113">
        <v>1048</v>
      </c>
      <c r="U24" s="120">
        <f t="shared" si="6"/>
        <v>34.160305343511453</v>
      </c>
      <c r="V24" s="121">
        <v>65.839694656488547</v>
      </c>
      <c r="X24" s="59"/>
      <c r="Y24" s="59"/>
      <c r="Z24" s="59"/>
      <c r="AA24" s="59"/>
      <c r="AB24" s="59"/>
      <c r="AC24" s="59"/>
      <c r="AD24" s="59"/>
      <c r="AE24" s="42"/>
      <c r="AH24" s="31"/>
      <c r="AI24" s="31"/>
    </row>
    <row r="25" spans="1:35" s="68" customFormat="1">
      <c r="A25" s="23"/>
      <c r="B25" s="67"/>
      <c r="C25" s="65"/>
      <c r="D25" s="66"/>
      <c r="E25" s="65"/>
      <c r="F25" s="66"/>
      <c r="G25" s="66"/>
      <c r="H25" s="65"/>
      <c r="I25" s="66"/>
      <c r="J25" s="66"/>
      <c r="K25" s="66"/>
      <c r="N25" s="69"/>
      <c r="O25" s="69"/>
      <c r="P25" s="69"/>
      <c r="Q25" s="69"/>
      <c r="R25" s="69"/>
      <c r="S25" s="69"/>
      <c r="T25" s="69"/>
      <c r="U25" s="61"/>
      <c r="V25" s="61"/>
      <c r="W25" s="86"/>
      <c r="X25" s="62"/>
      <c r="Y25" s="62"/>
      <c r="AA25" s="62"/>
      <c r="AB25" s="62"/>
      <c r="AC25" s="62"/>
    </row>
    <row r="26" spans="1:35" s="8" customFormat="1">
      <c r="A26" s="23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8"/>
      <c r="X26" s="61"/>
      <c r="Y26" s="61"/>
      <c r="Z26" s="61"/>
      <c r="AA26" s="61"/>
      <c r="AB26" s="61"/>
      <c r="AC26" s="61"/>
      <c r="AD26" s="61"/>
      <c r="AE26" s="44" t="s">
        <v>25</v>
      </c>
    </row>
    <row r="27" spans="1:35" s="8" customFormat="1">
      <c r="A27" s="23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8"/>
      <c r="X27" s="61"/>
      <c r="Y27" s="61"/>
      <c r="Z27" s="61"/>
      <c r="AA27" s="61"/>
      <c r="AB27" s="61"/>
      <c r="AC27" s="61"/>
      <c r="AD27" s="61"/>
      <c r="AE27" s="44" t="s">
        <v>26</v>
      </c>
    </row>
    <row r="28" spans="1:35" s="8" customFormat="1">
      <c r="A28" s="23"/>
      <c r="B28" s="6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8"/>
      <c r="X28" s="61"/>
      <c r="Y28" s="61"/>
      <c r="Z28" s="61"/>
      <c r="AA28" s="61"/>
      <c r="AB28" s="61"/>
      <c r="AC28" s="61"/>
      <c r="AD28" s="61"/>
      <c r="AE28" s="44" t="s">
        <v>27</v>
      </c>
    </row>
    <row r="29" spans="1:35" s="8" customFormat="1">
      <c r="A29" s="23"/>
      <c r="B29" s="6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8"/>
      <c r="X29" s="61"/>
      <c r="Y29" s="61"/>
      <c r="Z29" s="61"/>
      <c r="AA29" s="61"/>
      <c r="AB29" s="61"/>
      <c r="AC29" s="61"/>
      <c r="AD29" s="61"/>
      <c r="AE29" s="44" t="s">
        <v>28</v>
      </c>
    </row>
    <row r="30" spans="1:35" s="8" customFormat="1">
      <c r="A30" s="23"/>
      <c r="B30" s="6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8"/>
      <c r="X30" s="61"/>
      <c r="Y30" s="61"/>
      <c r="Z30" s="61"/>
      <c r="AA30" s="61"/>
      <c r="AB30" s="61"/>
      <c r="AC30" s="61"/>
      <c r="AD30" s="61"/>
      <c r="AE30" s="44" t="s">
        <v>29</v>
      </c>
    </row>
    <row r="31" spans="1:35" s="8" customFormat="1">
      <c r="A31" s="23"/>
      <c r="B31" s="6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8"/>
      <c r="X31" s="61"/>
      <c r="Y31" s="61"/>
      <c r="Z31" s="61"/>
      <c r="AA31" s="61"/>
      <c r="AB31" s="61"/>
      <c r="AC31" s="61"/>
      <c r="AD31" s="61"/>
      <c r="AE31" s="44" t="s">
        <v>30</v>
      </c>
    </row>
    <row r="32" spans="1:35" s="8" customFormat="1">
      <c r="A32" s="23"/>
      <c r="B32" s="67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8"/>
      <c r="X32" s="61"/>
      <c r="Y32" s="61"/>
      <c r="Z32" s="61"/>
      <c r="AA32" s="61"/>
      <c r="AB32" s="61"/>
      <c r="AC32" s="61"/>
      <c r="AD32" s="61"/>
      <c r="AE32" s="44" t="s">
        <v>31</v>
      </c>
    </row>
    <row r="33" spans="1:31" s="8" customFormat="1">
      <c r="A33" s="23"/>
      <c r="B33" s="6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8"/>
      <c r="X33" s="61"/>
      <c r="Y33" s="61"/>
      <c r="Z33" s="61"/>
      <c r="AA33" s="61"/>
      <c r="AB33" s="61"/>
      <c r="AC33" s="61"/>
      <c r="AD33" s="61"/>
      <c r="AE33" s="44" t="s">
        <v>32</v>
      </c>
    </row>
    <row r="34" spans="1:31" s="8" customFormat="1">
      <c r="A34" s="23"/>
      <c r="B34" s="6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8"/>
      <c r="X34" s="61"/>
      <c r="Y34" s="61"/>
      <c r="Z34" s="61"/>
      <c r="AA34" s="61"/>
      <c r="AB34" s="61"/>
      <c r="AC34" s="61"/>
      <c r="AD34" s="61"/>
      <c r="AE34" s="44" t="s">
        <v>33</v>
      </c>
    </row>
    <row r="35" spans="1:31" s="8" customFormat="1">
      <c r="A35" s="23"/>
      <c r="B35" s="6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8"/>
      <c r="X35" s="61"/>
      <c r="Y35" s="61"/>
      <c r="Z35" s="61"/>
      <c r="AA35" s="61"/>
      <c r="AB35" s="61"/>
      <c r="AC35" s="61"/>
      <c r="AD35" s="61"/>
      <c r="AE35" s="44" t="s">
        <v>34</v>
      </c>
    </row>
    <row r="36" spans="1:31" s="8" customFormat="1">
      <c r="A36" s="23"/>
      <c r="B36" s="67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8"/>
      <c r="X36" s="61"/>
      <c r="Y36" s="61"/>
      <c r="Z36" s="61"/>
      <c r="AA36" s="61"/>
      <c r="AB36" s="61"/>
      <c r="AC36" s="61"/>
      <c r="AD36" s="61"/>
      <c r="AE36" s="44" t="s">
        <v>35</v>
      </c>
    </row>
    <row r="37" spans="1:31" s="8" customFormat="1">
      <c r="A37" s="23"/>
      <c r="B37" s="6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8"/>
      <c r="X37" s="61"/>
      <c r="Y37" s="61"/>
      <c r="Z37" s="61"/>
      <c r="AA37" s="61"/>
      <c r="AB37" s="61"/>
      <c r="AC37" s="61"/>
      <c r="AD37" s="61"/>
      <c r="AE37" s="44" t="s">
        <v>36</v>
      </c>
    </row>
    <row r="38" spans="1:31" s="8" customFormat="1">
      <c r="A38" s="23"/>
      <c r="B38" s="67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8"/>
      <c r="X38" s="61"/>
      <c r="Y38" s="61"/>
      <c r="Z38" s="61"/>
      <c r="AA38" s="61"/>
      <c r="AB38" s="61"/>
      <c r="AC38" s="61"/>
      <c r="AD38" s="61"/>
      <c r="AE38" s="44" t="s">
        <v>37</v>
      </c>
    </row>
    <row r="39" spans="1:31" s="8" customFormat="1">
      <c r="A39" s="23"/>
      <c r="B39" s="6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8"/>
      <c r="X39" s="61"/>
      <c r="Y39" s="61"/>
      <c r="Z39" s="61"/>
      <c r="AA39" s="61"/>
      <c r="AB39" s="61"/>
      <c r="AC39" s="61"/>
      <c r="AD39" s="61"/>
      <c r="AE39" s="44" t="s">
        <v>38</v>
      </c>
    </row>
    <row r="40" spans="1:31" s="8" customFormat="1">
      <c r="A40" s="23"/>
      <c r="B40" s="67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8"/>
      <c r="X40" s="61"/>
      <c r="Y40" s="61"/>
      <c r="Z40" s="61"/>
      <c r="AA40" s="61"/>
      <c r="AB40" s="61"/>
      <c r="AC40" s="61"/>
      <c r="AD40" s="61"/>
      <c r="AE40" s="44"/>
    </row>
    <row r="41" spans="1:31" s="8" customFormat="1">
      <c r="A41" s="23"/>
      <c r="B41" s="67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8"/>
      <c r="X41" s="61"/>
      <c r="Y41" s="61"/>
      <c r="Z41" s="61"/>
      <c r="AA41" s="61"/>
      <c r="AB41" s="61"/>
      <c r="AC41" s="61"/>
      <c r="AD41" s="61"/>
      <c r="AE41" s="44" t="s">
        <v>39</v>
      </c>
    </row>
    <row r="42" spans="1:31" s="8" customFormat="1">
      <c r="A42" s="23"/>
      <c r="B42" s="67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8"/>
      <c r="X42" s="61"/>
      <c r="Y42" s="61"/>
      <c r="Z42" s="61"/>
      <c r="AA42" s="61"/>
      <c r="AB42" s="61"/>
      <c r="AC42" s="61"/>
      <c r="AD42" s="61"/>
      <c r="AE42" s="44" t="s">
        <v>40</v>
      </c>
    </row>
    <row r="43" spans="1:31" s="8" customFormat="1">
      <c r="A43" s="23"/>
      <c r="B43" s="67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8"/>
      <c r="X43" s="61"/>
      <c r="Y43" s="61"/>
      <c r="Z43" s="61"/>
      <c r="AA43" s="61"/>
      <c r="AB43" s="61"/>
      <c r="AC43" s="61"/>
      <c r="AD43" s="61"/>
      <c r="AE43" s="44" t="s">
        <v>11</v>
      </c>
    </row>
    <row r="44" spans="1:31">
      <c r="D44" s="65"/>
      <c r="E44" s="65"/>
      <c r="F44" s="65"/>
      <c r="G44" s="65"/>
      <c r="H44" s="65"/>
      <c r="J44" s="65"/>
      <c r="K44" s="65"/>
      <c r="M44" s="65"/>
      <c r="N44" s="65"/>
      <c r="P44" s="65"/>
      <c r="Q44" s="65"/>
      <c r="S44" s="65"/>
      <c r="T44" s="65"/>
      <c r="U44" s="65"/>
    </row>
    <row r="45" spans="1:31">
      <c r="D45" s="65"/>
      <c r="E45" s="65"/>
      <c r="F45" s="65"/>
      <c r="G45" s="65"/>
      <c r="H45" s="65"/>
      <c r="J45" s="65"/>
      <c r="K45" s="65"/>
      <c r="M45" s="65"/>
      <c r="N45" s="65"/>
      <c r="P45" s="65"/>
      <c r="Q45" s="65"/>
      <c r="S45" s="65"/>
      <c r="T45" s="65"/>
      <c r="U45" s="65"/>
    </row>
    <row r="46" spans="1:31">
      <c r="D46" s="65"/>
      <c r="E46" s="65"/>
      <c r="F46" s="65"/>
      <c r="G46" s="65"/>
      <c r="H46" s="65"/>
      <c r="J46" s="65"/>
      <c r="K46" s="65"/>
      <c r="M46" s="65"/>
      <c r="N46" s="65"/>
      <c r="P46" s="65"/>
      <c r="Q46" s="65"/>
      <c r="S46" s="65"/>
      <c r="T46" s="65"/>
      <c r="U46" s="65"/>
    </row>
    <row r="47" spans="1:31">
      <c r="D47" s="65"/>
      <c r="E47" s="65"/>
      <c r="F47" s="65"/>
      <c r="G47" s="65"/>
      <c r="H47" s="65"/>
      <c r="J47" s="65"/>
      <c r="K47" s="65"/>
      <c r="M47" s="65"/>
      <c r="N47" s="65"/>
      <c r="P47" s="65"/>
      <c r="Q47" s="65"/>
      <c r="S47" s="65"/>
      <c r="T47" s="65"/>
      <c r="U47" s="65"/>
    </row>
    <row r="48" spans="1:31">
      <c r="D48" s="65"/>
      <c r="E48" s="65"/>
      <c r="F48" s="65"/>
      <c r="G48" s="65"/>
      <c r="H48" s="65"/>
      <c r="J48" s="65"/>
      <c r="K48" s="65"/>
      <c r="M48" s="65"/>
      <c r="N48" s="65"/>
      <c r="P48" s="65"/>
      <c r="Q48" s="65"/>
      <c r="S48" s="65"/>
      <c r="T48" s="65"/>
      <c r="U48" s="65"/>
    </row>
    <row r="49" spans="4:21">
      <c r="D49" s="65"/>
      <c r="E49" s="65"/>
      <c r="F49" s="65"/>
      <c r="G49" s="65"/>
      <c r="H49" s="65"/>
      <c r="J49" s="65"/>
      <c r="K49" s="65"/>
      <c r="M49" s="65"/>
      <c r="N49" s="65"/>
      <c r="P49" s="65"/>
      <c r="Q49" s="65"/>
      <c r="S49" s="65"/>
      <c r="T49" s="65"/>
      <c r="U49" s="65"/>
    </row>
    <row r="50" spans="4:21">
      <c r="D50" s="65"/>
      <c r="E50" s="65"/>
      <c r="F50" s="65"/>
      <c r="G50" s="65"/>
      <c r="H50" s="65"/>
      <c r="J50" s="65"/>
      <c r="K50" s="65"/>
      <c r="M50" s="65"/>
      <c r="N50" s="65"/>
      <c r="P50" s="65"/>
      <c r="Q50" s="65"/>
      <c r="S50" s="65"/>
      <c r="T50" s="65"/>
      <c r="U50" s="65"/>
    </row>
    <row r="51" spans="4:21">
      <c r="D51" s="65"/>
      <c r="E51" s="65"/>
      <c r="F51" s="65"/>
      <c r="G51" s="65"/>
      <c r="H51" s="65"/>
      <c r="J51" s="65"/>
      <c r="K51" s="65"/>
      <c r="M51" s="65"/>
      <c r="N51" s="65"/>
      <c r="P51" s="65"/>
      <c r="Q51" s="65"/>
      <c r="S51" s="65"/>
      <c r="T51" s="65"/>
      <c r="U51" s="65"/>
    </row>
    <row r="52" spans="4:21">
      <c r="D52" s="65"/>
      <c r="E52" s="65"/>
      <c r="F52" s="65"/>
      <c r="G52" s="65"/>
      <c r="H52" s="65"/>
      <c r="J52" s="65"/>
      <c r="K52" s="65"/>
      <c r="M52" s="65"/>
      <c r="N52" s="65"/>
      <c r="P52" s="65"/>
      <c r="Q52" s="65"/>
      <c r="S52" s="65"/>
      <c r="T52" s="65"/>
      <c r="U52" s="65"/>
    </row>
  </sheetData>
  <mergeCells count="11">
    <mergeCell ref="A1:V1"/>
    <mergeCell ref="U3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Гендер</vt:lpstr>
      <vt:lpstr>'1'!Заголовки_для_печати</vt:lpstr>
      <vt:lpstr>Гендер!Заголовки_для_печати</vt:lpstr>
      <vt:lpstr>'1'!Область_печати</vt:lpstr>
      <vt:lpstr>Гендер!Область_печати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2019-07-15T08:10:24Z</dcterms:modified>
</cp:coreProperties>
</file>