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0785" windowHeight="10125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'!$A$1:$G$28</definedName>
    <definedName name="_xlnm.Print_Area" localSheetId="0">'1'!$A$2:$G$26</definedName>
    <definedName name="_xlnm.Print_Area" localSheetId="9">'10'!$A$1:$D$15</definedName>
    <definedName name="_xlnm.Print_Area" localSheetId="1">'2'!$A$1:$G$16</definedName>
    <definedName name="_xlnm.Print_Area" localSheetId="2">'3 '!$A$1:$G$58</definedName>
    <definedName name="_xlnm.Print_Area" localSheetId="3">'4 '!$A$1:$F$133</definedName>
    <definedName name="_xlnm.Print_Area" localSheetId="4">'5 '!$A$1:$C$55</definedName>
    <definedName name="_xlnm.Print_Area" localSheetId="7">'8 '!$A$1:$G$16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<sst xmlns="http://schemas.openxmlformats.org/spreadsheetml/2006/main" count="487" uniqueCount="284">
  <si>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</si>
  <si>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</si>
  <si>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</si>
  <si>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</si>
  <si>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</si>
  <si>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</si>
  <si>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</si>
  <si>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</si>
  <si>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</si>
  <si>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</si>
  <si>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</si>
  <si>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</si>
  <si>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</si>
  <si>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</si>
  <si>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</si>
  <si>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</si>
  <si>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</si>
  <si>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</si>
  <si>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</si>
  <si>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</si>
  <si>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</si>
  <si>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</si>
  <si>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</si>
  <si>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</si>
  <si>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</si>
  <si>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</si>
  <si>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</si>
  <si>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</si>
  <si>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</si>
  <si>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</si>
  <si>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</si>
  <si>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</si>
  <si>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</si>
  <si>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</si>
  <si>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</si>
  <si>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</si>
  <si>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</si>
  <si>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</si>
  <si>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</si>
  <si>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</si>
  <si>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</si>
  <si>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</si>
  <si>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</si>
  <si>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</si>
  <si>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</si>
  <si>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</si>
  <si>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</si>
  <si>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</si>
  <si>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</si>
  <si>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</si>
  <si>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</si>
  <si>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</si>
  <si>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</si>
  <si>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</si>
  <si>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</si>
  <si>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</si>
  <si>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</si>
  <si>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</si>
  <si>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</si>
  <si>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</si>
  <si>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</si>
  <si>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</si>
  <si>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</si>
  <si>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</si>
  <si>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</si>
  <si>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</si>
  <si>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</si>
  <si>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</si>
  <si>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</si>
  <si>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</si>
  <si>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</si>
  <si>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</si>
  <si>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</si>
  <si>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</si>
  <si>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</si>
  <si>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</si>
  <si>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</si>
  <si>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</si>
  <si>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</si>
  <si>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</si>
  <si>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</si>
  <si>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електрик дільниці</t>
  </si>
  <si>
    <t xml:space="preserve"> механік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</si>
  <si>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</si>
  <si>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</si>
  <si>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</si>
  <si>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</si>
  <si>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</si>
  <si>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</si>
  <si>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</si>
  <si>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</si>
  <si>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</si>
  <si>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</si>
  <si>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</si>
  <si>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</si>
  <si>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</si>
  <si>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провізор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</si>
  <si>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</si>
  <si>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</si>
  <si>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</si>
  <si>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</si>
  <si>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</si>
  <si>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овочівник</t>
  </si>
  <si>
    <t xml:space="preserve"> тваринник</t>
  </si>
  <si>
    <t xml:space="preserve"> робітник з догляду за тваринами</t>
  </si>
  <si>
    <t xml:space="preserve"> оператор машинного доїння</t>
  </si>
  <si>
    <t xml:space="preserve"> свинар</t>
  </si>
  <si>
    <t xml:space="preserve"> пекар</t>
  </si>
  <si>
    <t xml:space="preserve"> столяр</t>
  </si>
  <si>
    <t xml:space="preserve"> муляр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</si>
  <si>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</si>
  <si>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</si>
  <si>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</si>
  <si>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</si>
  <si>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</si>
  <si>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</si>
  <si>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</si>
  <si>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перукар (перукар - модельєр)</t>
  </si>
  <si>
    <t xml:space="preserve"> в'язальник схемних джгутів, кабелів та шнурів</t>
  </si>
  <si>
    <t>(ТОП-50)</t>
  </si>
  <si>
    <t xml:space="preserve"> оператор котельні</t>
  </si>
  <si>
    <t xml:space="preserve"> секретар-друкарка</t>
  </si>
  <si>
    <t xml:space="preserve"> директор (начальник, інший керівник) підприємства</t>
  </si>
  <si>
    <t xml:space="preserve"> 2019 р.</t>
  </si>
  <si>
    <t xml:space="preserve"> дорожній робітник.</t>
  </si>
  <si>
    <t>контролер-касир</t>
  </si>
  <si>
    <t>керуючий відділенням</t>
  </si>
  <si>
    <t>Кількість вакансій, зареєстрованих в Тернопільській обласній службі зайнятості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</si>
  <si>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</si>
  <si>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</si>
  <si>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</si>
  <si>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</si>
  <si>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бетоняр</t>
  </si>
  <si>
    <t xml:space="preserve"> завідувач клубу</t>
  </si>
  <si>
    <t xml:space="preserve"> головний державний інспектор</t>
  </si>
  <si>
    <t xml:space="preserve"> лікар-стоматолог</t>
  </si>
  <si>
    <t xml:space="preserve"> лікар ветеринарної медицини</t>
  </si>
  <si>
    <t xml:space="preserve"> агроном</t>
  </si>
  <si>
    <t xml:space="preserve"> сестра медична зі стоматології</t>
  </si>
  <si>
    <t xml:space="preserve"> грибовод</t>
  </si>
  <si>
    <t>водій тролейбуса</t>
  </si>
  <si>
    <t>опоряджувальник виробів з деревини</t>
  </si>
  <si>
    <t>начальник майстерні</t>
  </si>
  <si>
    <t>робітник з догляду за тваринами</t>
  </si>
  <si>
    <t>вантажник</t>
  </si>
  <si>
    <t xml:space="preserve"> -</t>
  </si>
  <si>
    <t xml:space="preserve"> експедитор</t>
  </si>
  <si>
    <t xml:space="preserve"> озеленювач</t>
  </si>
  <si>
    <t>головний фахівець-архітектор</t>
  </si>
  <si>
    <t>інженер з проектно-кошторисної роботи</t>
  </si>
  <si>
    <t xml:space="preserve"> оператор лінії у виробництві харчової продукції (виробництво цукру)</t>
  </si>
  <si>
    <t xml:space="preserve"> начальник відділу</t>
  </si>
  <si>
    <t xml:space="preserve"> контролер-касир</t>
  </si>
  <si>
    <t xml:space="preserve"> робітник фермерського господарства</t>
  </si>
  <si>
    <t xml:space="preserve"> формувальник залізобетонних виробів та конструкцій</t>
  </si>
  <si>
    <t xml:space="preserve"> інженер з охорони праці</t>
  </si>
  <si>
    <t>лакувальник</t>
  </si>
  <si>
    <t>майстер шляховий</t>
  </si>
  <si>
    <t xml:space="preserve"> охоронець</t>
  </si>
  <si>
    <t xml:space="preserve"> оператор свинарських комплексів і механізованих ферм</t>
  </si>
  <si>
    <t>майстер локомотивного депо</t>
  </si>
  <si>
    <t>механік</t>
  </si>
  <si>
    <t>перукар (перукар - модельєр)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</si>
  <si>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</si>
  <si>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</si>
  <si>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</si>
  <si>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</si>
  <si>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слюсар з ремонту колісних транспортних засобів</t>
  </si>
  <si>
    <t xml:space="preserve"> штукатур</t>
  </si>
  <si>
    <t xml:space="preserve"> листоноша (поштар)</t>
  </si>
  <si>
    <t xml:space="preserve"> вчитель закладу загальної середньої освіти</t>
  </si>
  <si>
    <t xml:space="preserve"> викладач закладу вищої освіти</t>
  </si>
  <si>
    <t xml:space="preserve"> лісник</t>
  </si>
  <si>
    <t>формувальник залізобетонних виробів та конструкцій</t>
  </si>
  <si>
    <t>механік з ремонту транспорту</t>
  </si>
  <si>
    <t>директор (начальник, інший керівник) підприємства</t>
  </si>
  <si>
    <t>завідувач сектору (самостійного)</t>
  </si>
  <si>
    <t>поліцейський (за спеціалізаціями)</t>
  </si>
  <si>
    <t>електрозварник ручного зварювання</t>
  </si>
  <si>
    <t>бригадир (звільнений) з поточного утримання й ремонту колій та штучних споруд</t>
  </si>
  <si>
    <t>майстер з діагностики та налагодження електронного устаткування автомобільних засобів</t>
  </si>
  <si>
    <t>комірник</t>
  </si>
  <si>
    <t>укладальник-пакувальник</t>
  </si>
  <si>
    <t xml:space="preserve"> бібліотекар</t>
  </si>
  <si>
    <t xml:space="preserve"> обліковець</t>
  </si>
  <si>
    <t xml:space="preserve"> лісоруб</t>
  </si>
  <si>
    <t>укладальник пиломатеріалів, деталей та виробів з деревини</t>
  </si>
  <si>
    <t>машиніст тепловоза</t>
  </si>
  <si>
    <t>машиніст-інструктор локомотивних бригад</t>
  </si>
  <si>
    <t>газозварник</t>
  </si>
  <si>
    <t>технік</t>
  </si>
  <si>
    <t>машиніст бурової установки</t>
  </si>
  <si>
    <t>машиніст компресорних установок</t>
  </si>
  <si>
    <t>фельдшер ветеринарної медицини</t>
  </si>
  <si>
    <t>фарбувальник приладів і деталей</t>
  </si>
  <si>
    <t>оператор верстатів з програмним керуванням</t>
  </si>
  <si>
    <t>машиніст копра</t>
  </si>
  <si>
    <t>електрозварник на автоматичних та напівавтоматичних машинах</t>
  </si>
  <si>
    <t>слюсар-інструментальник</t>
  </si>
  <si>
    <t>слюсар з ремонту рухомого складу</t>
  </si>
  <si>
    <t xml:space="preserve"> керівник гуртка</t>
  </si>
  <si>
    <t xml:space="preserve"> робітник на лісокультурних (лісогосподарських) роботах</t>
  </si>
  <si>
    <t xml:space="preserve"> машиніст (кочегар) котельної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</si>
  <si>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</si>
  <si>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</si>
  <si>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асистент вчителя</t>
  </si>
  <si>
    <t xml:space="preserve"> лаборант (освіта)</t>
  </si>
  <si>
    <t xml:space="preserve"> ремонтувальник русловий</t>
  </si>
  <si>
    <t>артист оркестру (духового, естрадного, народних інструментів, симфонічного та ін.)</t>
  </si>
  <si>
    <t>вчитель з дошкільного виховання (з дипломом молодшого спеціаліста)</t>
  </si>
  <si>
    <t>кондуктор громадського транспорту</t>
  </si>
  <si>
    <t>продавець-консультант</t>
  </si>
  <si>
    <t>манікюрник</t>
  </si>
  <si>
    <t>моторист електродвигунів</t>
  </si>
  <si>
    <t xml:space="preserve"> майстер</t>
  </si>
  <si>
    <t xml:space="preserve"> менеджер (управитель)</t>
  </si>
  <si>
    <t xml:space="preserve"> оператор птахофабрик та механізованих ферм</t>
  </si>
  <si>
    <t xml:space="preserve"> апаратник хімводоочищення</t>
  </si>
  <si>
    <t xml:space="preserve"> опалювач</t>
  </si>
  <si>
    <t>Тернопільська область</t>
  </si>
  <si>
    <t>начальник виробництва</t>
  </si>
  <si>
    <t>електромонтер з ремонту та обслуговування пристроїв сигналізації, централізації та блокування</t>
  </si>
  <si>
    <t>оглядач-ремонтник вагонів</t>
  </si>
  <si>
    <t>начальник лабораторії з контролю виробництва</t>
  </si>
  <si>
    <t>маркшейдер кар'єру, рудника, шахти</t>
  </si>
  <si>
    <t>менеджер (управитель) систем якості</t>
  </si>
  <si>
    <t>інженер-електрик в енергетичній сфері</t>
  </si>
  <si>
    <t>лікар ветеринарної медицини</t>
  </si>
  <si>
    <t>інженер-програміст</t>
  </si>
  <si>
    <t>бухгалтер</t>
  </si>
  <si>
    <t>лаборант (хімічні та фізичні дослідження)</t>
  </si>
  <si>
    <t>фахівець</t>
  </si>
  <si>
    <t>фахівець із телекомунікаційної інженерії</t>
  </si>
  <si>
    <t>оператор мийної установки</t>
  </si>
  <si>
    <t>прибиральник територій</t>
  </si>
  <si>
    <t xml:space="preserve"> продавець-консультант</t>
  </si>
  <si>
    <t xml:space="preserve"> поліцейський (за спеціалізаціями)</t>
  </si>
  <si>
    <t>січень-листопад</t>
  </si>
  <si>
    <t>станом на 1 грудня</t>
  </si>
  <si>
    <t>Кількість вакансій та чисельність безробітних                                                  станом на 1 грудня 2019 року</t>
  </si>
  <si>
    <t>Кількість вакансій та чисельність безробітних за професійними групами                                   станом на 1 грудня 2019 року</t>
  </si>
  <si>
    <t xml:space="preserve"> спеціаліст державної служби </t>
  </si>
  <si>
    <t xml:space="preserve"> оператор з уведення даних в ЕОМ (ОМ)</t>
  </si>
  <si>
    <t>майстер будівельних та монтажних робіт</t>
  </si>
  <si>
    <t>інженер-землевпорядник</t>
  </si>
  <si>
    <t>агроном</t>
  </si>
  <si>
    <t>полірувальник (механічне оброблення металів)</t>
  </si>
  <si>
    <t>слюсар з механоскладальних робіт</t>
  </si>
  <si>
    <t>електромонтер з обслуговування електроустновок</t>
  </si>
  <si>
    <t>касир (в банку)</t>
  </si>
  <si>
    <t>різальник металу на ножицях і пресах</t>
  </si>
  <si>
    <t>копрівник</t>
  </si>
  <si>
    <t>бляхар</t>
  </si>
  <si>
    <t>інженер-контролер</t>
  </si>
  <si>
    <t>арматурник (будівельні, монтажні й ремонтно-будівельні роботи)</t>
  </si>
  <si>
    <t>авторемонтник</t>
  </si>
  <si>
    <t>монтажник мереж зв'язку (будівельні роботи)</t>
  </si>
  <si>
    <t>інструктор з професійної підготовки (пенітенціарна система)</t>
  </si>
  <si>
    <t>кінолог</t>
  </si>
  <si>
    <t>керівник частини (літературно-драматургічної, музичної)</t>
  </si>
  <si>
    <t>завідувач трупи</t>
  </si>
  <si>
    <t>інженер-конструктор</t>
  </si>
  <si>
    <t>лікар-психіатр</t>
  </si>
  <si>
    <t>зоотехнік</t>
  </si>
  <si>
    <t>інспектор (пенітенціарна система)</t>
  </si>
  <si>
    <t>електрик дільниці</t>
  </si>
  <si>
    <t>технік-технолог</t>
  </si>
  <si>
    <t>технік-електрик</t>
  </si>
  <si>
    <t>Адміністратор (господар) залу</t>
  </si>
  <si>
    <t>Обліковець</t>
  </si>
  <si>
    <t>Обліковець з реєстрації бухгалтерських даних</t>
  </si>
  <si>
    <t>комплектувальник</t>
  </si>
  <si>
    <t>мийник-прибиральник рухомого складу</t>
  </si>
  <si>
    <t>сільське господарство, лісове та рибне господарство</t>
  </si>
  <si>
    <t>Професії, по яких середній розмір запропонованої  заробітної  плати є найбільшим, станом на 01 грудня 2019 року</t>
  </si>
  <si>
    <t>Кількість вакансій, одиниць</t>
  </si>
  <si>
    <t>Чисельність безробітних, осіб</t>
  </si>
  <si>
    <t xml:space="preserve">Січень-листопад                                              2019 року </t>
  </si>
  <si>
    <t>Станом на 01 грудня            2019 року</t>
  </si>
  <si>
    <t xml:space="preserve">Професії, по яких кількість  вакансій є найбільшою          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</si>
  <si>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 грудня 2019 року</t>
  </si>
  <si>
    <t>Станом на 01 грудня             2019 року</t>
  </si>
  <si>
    <t xml:space="preserve">Професії, по яких кількість  вакансій є найбільшою </t>
  </si>
  <si>
    <t xml:space="preserve"> дорожній робітник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</si>
</sst>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  <numFmt numFmtId="195" formatCode="0.0000"/>
    <numFmt numFmtId="196" formatCode="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5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6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7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1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9" fontId="7" fillId="0" borderId="0" xfId="522" applyNumberFormat="1" applyFont="1" applyFill="1">
      <alignment/>
      <protection/>
    </xf>
    <xf numFmtId="189" fontId="8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5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5" fillId="0" borderId="0" xfId="522" applyNumberFormat="1" applyFont="1" applyFill="1" applyAlignment="1">
      <alignment vertical="center"/>
      <protection/>
    </xf>
    <xf numFmtId="0" fontId="55" fillId="0" borderId="0" xfId="522" applyFont="1" applyFill="1">
      <alignment/>
      <protection/>
    </xf>
    <xf numFmtId="0" fontId="43" fillId="0" borderId="0" xfId="522" applyFont="1" applyFill="1">
      <alignment/>
      <protection/>
    </xf>
    <xf numFmtId="0" fontId="51" fillId="0" borderId="0" xfId="522" applyFont="1" applyFill="1">
      <alignment/>
      <protection/>
    </xf>
    <xf numFmtId="3" fontId="51" fillId="0" borderId="0" xfId="522" applyNumberFormat="1" applyFont="1" applyFill="1" applyAlignment="1">
      <alignment vertical="center"/>
      <protection/>
    </xf>
    <xf numFmtId="189" fontId="51" fillId="0" borderId="0" xfId="522" applyNumberFormat="1" applyFont="1" applyFill="1">
      <alignment/>
      <protection/>
    </xf>
    <xf numFmtId="3" fontId="51" fillId="0" borderId="0" xfId="522" applyNumberFormat="1" applyFont="1" applyFill="1">
      <alignment/>
      <protection/>
    </xf>
    <xf numFmtId="189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189" fontId="8" fillId="0" borderId="3" xfId="449" applyNumberFormat="1" applyFont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82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3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3" fontId="9" fillId="0" borderId="0" xfId="501" applyNumberFormat="1" applyFont="1">
      <alignment/>
      <protection/>
    </xf>
    <xf numFmtId="0" fontId="2" fillId="0" borderId="0" xfId="501" applyFont="1" applyAlignment="1">
      <alignment/>
      <protection/>
    </xf>
    <xf numFmtId="0" fontId="50" fillId="0" borderId="0" xfId="522" applyFont="1" applyFill="1" applyAlignment="1">
      <alignment horizontal="center"/>
      <protection/>
    </xf>
    <xf numFmtId="3" fontId="9" fillId="0" borderId="0" xfId="501" applyNumberFormat="1" applyFont="1" applyAlignment="1">
      <alignment horizontal="center"/>
      <protection/>
    </xf>
    <xf numFmtId="14" fontId="43" fillId="0" borderId="3" xfId="449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9" fontId="43" fillId="0" borderId="3" xfId="522" applyNumberFormat="1" applyFont="1" applyFill="1" applyBorder="1" applyAlignment="1">
      <alignment horizontal="center" vertical="center"/>
      <protection/>
    </xf>
    <xf numFmtId="0" fontId="53" fillId="0" borderId="3" xfId="521" applyFont="1" applyBorder="1" applyAlignment="1">
      <alignment vertical="center" wrapText="1"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188" fontId="8" fillId="0" borderId="3" xfId="449" applyNumberFormat="1" applyFont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89" fontId="8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3" fontId="48" fillId="50" borderId="3" xfId="449" applyNumberFormat="1" applyFont="1" applyFill="1" applyBorder="1" applyAlignment="1">
      <alignment horizontal="center" vertical="center" wrapText="1"/>
      <protection/>
    </xf>
    <xf numFmtId="3" fontId="8" fillId="50" borderId="3" xfId="449" applyNumberFormat="1" applyFont="1" applyFill="1" applyBorder="1" applyAlignment="1">
      <alignment horizontal="center" vertical="center" wrapText="1"/>
      <protection/>
    </xf>
    <xf numFmtId="3" fontId="8" fillId="50" borderId="3" xfId="522" applyNumberFormat="1" applyFont="1" applyFill="1" applyBorder="1" applyAlignment="1">
      <alignment horizontal="center" vertical="center" wrapText="1"/>
      <protection/>
    </xf>
    <xf numFmtId="194" fontId="9" fillId="50" borderId="3" xfId="449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vertical="center" wrapText="1"/>
    </xf>
    <xf numFmtId="0" fontId="53" fillId="0" borderId="3" xfId="501" applyFont="1" applyBorder="1" applyAlignment="1">
      <alignment horizontal="left" wrapText="1"/>
      <protection/>
    </xf>
    <xf numFmtId="3" fontId="53" fillId="0" borderId="3" xfId="501" applyNumberFormat="1" applyFont="1" applyBorder="1" applyAlignment="1">
      <alignment horizontal="center" vertical="center" wrapText="1"/>
      <protection/>
    </xf>
    <xf numFmtId="0" fontId="53" fillId="0" borderId="3" xfId="501" applyFont="1" applyBorder="1" applyAlignment="1">
      <alignment horizontal="left" vertical="center" wrapText="1"/>
      <protection/>
    </xf>
    <xf numFmtId="3" fontId="42" fillId="0" borderId="0" xfId="501" applyNumberFormat="1" applyFont="1">
      <alignment/>
      <protection/>
    </xf>
    <xf numFmtId="0" fontId="78" fillId="0" borderId="3" xfId="0" applyFont="1" applyBorder="1" applyAlignment="1">
      <alignment/>
    </xf>
    <xf numFmtId="1" fontId="78" fillId="0" borderId="3" xfId="0" applyNumberFormat="1" applyFont="1" applyBorder="1" applyAlignment="1">
      <alignment horizontal="center"/>
    </xf>
    <xf numFmtId="0" fontId="53" fillId="0" borderId="3" xfId="0" applyFont="1" applyBorder="1" applyAlignment="1">
      <alignment vertical="center"/>
    </xf>
    <xf numFmtId="3" fontId="53" fillId="50" borderId="3" xfId="501" applyNumberFormat="1" applyFont="1" applyFill="1" applyBorder="1" applyAlignment="1">
      <alignment horizontal="center" vertical="center" wrapText="1"/>
      <protection/>
    </xf>
    <xf numFmtId="0" fontId="53" fillId="0" borderId="3" xfId="501" applyFont="1" applyBorder="1" applyAlignment="1">
      <alignment horizontal="center" vertical="center" wrapText="1"/>
      <protection/>
    </xf>
    <xf numFmtId="0" fontId="53" fillId="50" borderId="3" xfId="501" applyFont="1" applyFill="1" applyBorder="1" applyAlignment="1">
      <alignment horizontal="left" vertical="center" wrapText="1"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53" fillId="50" borderId="22" xfId="501" applyFont="1" applyFill="1" applyBorder="1" applyAlignment="1">
      <alignment horizontal="center" vertical="center" wrapText="1"/>
      <protection/>
    </xf>
    <xf numFmtId="0" fontId="78" fillId="0" borderId="3" xfId="0" applyFont="1" applyBorder="1" applyAlignment="1">
      <alignment wrapText="1"/>
    </xf>
    <xf numFmtId="3" fontId="45" fillId="0" borderId="0" xfId="522" applyNumberFormat="1" applyFont="1" applyFill="1" applyBorder="1" applyAlignment="1">
      <alignment horizontal="center"/>
      <protection/>
    </xf>
    <xf numFmtId="0" fontId="54" fillId="50" borderId="3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left" vertical="center" wrapText="1"/>
    </xf>
    <xf numFmtId="1" fontId="53" fillId="0" borderId="3" xfId="0" applyNumberFormat="1" applyFont="1" applyBorder="1" applyAlignment="1">
      <alignment horizontal="center" vertical="center"/>
    </xf>
    <xf numFmtId="1" fontId="78" fillId="50" borderId="3" xfId="0" applyNumberFormat="1" applyFont="1" applyFill="1" applyBorder="1" applyAlignment="1">
      <alignment horizontal="center"/>
    </xf>
    <xf numFmtId="0" fontId="83" fillId="0" borderId="3" xfId="0" applyFont="1" applyBorder="1" applyAlignment="1">
      <alignment wrapText="1"/>
    </xf>
    <xf numFmtId="1" fontId="83" fillId="0" borderId="3" xfId="0" applyNumberFormat="1" applyFont="1" applyBorder="1" applyAlignment="1">
      <alignment horizontal="center"/>
    </xf>
    <xf numFmtId="3" fontId="51" fillId="50" borderId="3" xfId="522" applyNumberFormat="1" applyFont="1" applyFill="1" applyBorder="1" applyAlignment="1">
      <alignment horizontal="center" vertical="center" wrapText="1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3" fontId="9" fillId="50" borderId="3" xfId="449" applyNumberFormat="1" applyFont="1" applyFill="1" applyBorder="1" applyAlignment="1" applyProtection="1">
      <alignment horizontal="center" vertical="center"/>
      <protection locked="0"/>
    </xf>
    <xf numFmtId="189" fontId="8" fillId="50" borderId="3" xfId="522" applyNumberFormat="1" applyFont="1" applyFill="1" applyBorder="1" applyAlignment="1">
      <alignment horizontal="center" vertical="center" wrapText="1"/>
      <protection/>
    </xf>
    <xf numFmtId="189" fontId="8" fillId="50" borderId="3" xfId="449" applyNumberFormat="1" applyFont="1" applyFill="1" applyBorder="1" applyAlignment="1">
      <alignment horizontal="center" vertical="center" wrapText="1"/>
      <protection/>
    </xf>
    <xf numFmtId="188" fontId="8" fillId="50" borderId="3" xfId="449" applyNumberFormat="1" applyFont="1" applyFill="1" applyBorder="1" applyAlignment="1">
      <alignment horizontal="center" vertical="center" wrapText="1"/>
      <protection/>
    </xf>
    <xf numFmtId="189" fontId="43" fillId="50" borderId="3" xfId="522" applyNumberFormat="1" applyFont="1" applyFill="1" applyBorder="1" applyAlignment="1">
      <alignment horizontal="center" vertical="center" wrapText="1"/>
      <protection/>
    </xf>
    <xf numFmtId="189" fontId="43" fillId="50" borderId="3" xfId="522" applyNumberFormat="1" applyFont="1" applyFill="1" applyBorder="1" applyAlignment="1">
      <alignment horizontal="center" vertical="center"/>
      <protection/>
    </xf>
    <xf numFmtId="189" fontId="8" fillId="50" borderId="3" xfId="522" applyNumberFormat="1" applyFont="1" applyFill="1" applyBorder="1" applyAlignment="1">
      <alignment horizontal="center" vertical="center"/>
      <protection/>
    </xf>
    <xf numFmtId="0" fontId="53" fillId="50" borderId="3" xfId="0" applyFont="1" applyFill="1" applyBorder="1" applyAlignment="1">
      <alignment horizontal="center" vertical="center"/>
    </xf>
    <xf numFmtId="1" fontId="6" fillId="0" borderId="0" xfId="501" applyNumberFormat="1">
      <alignment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82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0" fontId="54" fillId="50" borderId="3" xfId="0" applyFont="1" applyFill="1" applyBorder="1" applyAlignment="1">
      <alignment vertical="center" wrapText="1"/>
    </xf>
    <xf numFmtId="0" fontId="83" fillId="50" borderId="3" xfId="0" applyFont="1" applyFill="1" applyBorder="1" applyAlignment="1">
      <alignment wrapText="1"/>
    </xf>
    <xf numFmtId="0" fontId="53" fillId="50" borderId="3" xfId="0" applyFont="1" applyFill="1" applyBorder="1" applyAlignment="1">
      <alignment vertical="center"/>
    </xf>
    <xf numFmtId="0" fontId="51" fillId="0" borderId="0" xfId="522" applyFont="1" applyFill="1">
      <alignment/>
      <protection/>
    </xf>
    <xf numFmtId="0" fontId="52" fillId="0" borderId="0" xfId="522" applyFont="1" applyFill="1">
      <alignment/>
      <protection/>
    </xf>
    <xf numFmtId="0" fontId="63" fillId="0" borderId="0" xfId="522" applyFont="1" applyFill="1">
      <alignment/>
      <protection/>
    </xf>
    <xf numFmtId="3" fontId="4" fillId="50" borderId="3" xfId="0" applyNumberFormat="1" applyFont="1" applyFill="1" applyBorder="1" applyAlignment="1">
      <alignment horizontal="center" vertical="center"/>
    </xf>
    <xf numFmtId="0" fontId="78" fillId="50" borderId="3" xfId="0" applyFont="1" applyFill="1" applyBorder="1" applyAlignment="1">
      <alignment wrapText="1"/>
    </xf>
    <xf numFmtId="0" fontId="46" fillId="0" borderId="0" xfId="522" applyFont="1" applyFill="1" applyAlignment="1">
      <alignment horizontal="center" wrapText="1"/>
      <protection/>
    </xf>
    <xf numFmtId="0" fontId="47" fillId="0" borderId="0" xfId="522" applyFont="1" applyFill="1" applyAlignment="1">
      <alignment horizontal="center"/>
      <protection/>
    </xf>
    <xf numFmtId="0" fontId="45" fillId="0" borderId="3" xfId="522" applyFont="1" applyFill="1" applyBorder="1" applyAlignment="1">
      <alignment horizont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4" fillId="0" borderId="23" xfId="522" applyFont="1" applyFill="1" applyBorder="1" applyAlignment="1">
      <alignment horizontal="center" vertical="center"/>
      <protection/>
    </xf>
    <xf numFmtId="0" fontId="4" fillId="0" borderId="24" xfId="522" applyFont="1" applyFill="1" applyBorder="1" applyAlignment="1">
      <alignment horizontal="center" vertical="center"/>
      <protection/>
    </xf>
    <xf numFmtId="0" fontId="8" fillId="0" borderId="23" xfId="522" applyFont="1" applyFill="1" applyBorder="1" applyAlignment="1">
      <alignment horizontal="center" vertical="center"/>
      <protection/>
    </xf>
    <xf numFmtId="0" fontId="8" fillId="0" borderId="24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0" fontId="59" fillId="50" borderId="0" xfId="501" applyFont="1" applyFill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62" fillId="50" borderId="0" xfId="501" applyFont="1" applyFill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3" fontId="53" fillId="0" borderId="0" xfId="501" applyNumberFormat="1" applyFont="1" applyAlignment="1">
      <alignment horizontal="right" vertical="center"/>
      <protection/>
    </xf>
    <xf numFmtId="0" fontId="61" fillId="0" borderId="0" xfId="501" applyFont="1" applyAlignment="1">
      <alignment horizontal="center" vertical="center" wrapText="1"/>
      <protection/>
    </xf>
    <xf numFmtId="0" fontId="61" fillId="50" borderId="0" xfId="501" applyFont="1" applyFill="1" applyAlignment="1">
      <alignment horizontal="center" vertical="center" wrapText="1"/>
      <protection/>
    </xf>
    <xf numFmtId="0" fontId="42" fillId="50" borderId="0" xfId="501" applyFont="1" applyFill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51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0" fontId="51" fillId="0" borderId="0" xfId="522" applyFont="1" applyFill="1" applyAlignment="1">
      <alignment horizontal="right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2" fontId="51" fillId="0" borderId="3" xfId="522" applyNumberFormat="1" applyFont="1" applyFill="1" applyBorder="1" applyAlignment="1">
      <alignment horizontal="center" vertical="center" wrapText="1"/>
      <protection/>
    </xf>
    <xf numFmtId="0" fontId="51" fillId="0" borderId="3" xfId="522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  <xf numFmtId="0" fontId="51" fillId="0" borderId="0" xfId="522" applyFont="1" applyFill="1" applyAlignment="1">
      <alignment horizontal="right" vertical="center"/>
      <protection/>
    </xf>
    <xf numFmtId="0" fontId="57" fillId="0" borderId="23" xfId="522" applyFont="1" applyFill="1" applyBorder="1" applyAlignment="1">
      <alignment horizontal="center" vertical="center" wrapText="1"/>
      <protection/>
    </xf>
    <xf numFmtId="0" fontId="57" fillId="0" borderId="25" xfId="522" applyFont="1" applyFill="1" applyBorder="1" applyAlignment="1">
      <alignment horizontal="center" vertical="center" wrapText="1"/>
      <protection/>
    </xf>
    <xf numFmtId="0" fontId="57" fillId="0" borderId="24" xfId="522" applyFont="1" applyFill="1" applyBorder="1" applyAlignment="1">
      <alignment horizontal="center" vertical="center" wrapText="1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0" fontId="56" fillId="0" borderId="25" xfId="522" applyFont="1" applyFill="1" applyBorder="1" applyAlignment="1">
      <alignment horizontal="center" vertical="center" wrapText="1"/>
      <protection/>
    </xf>
    <xf numFmtId="0" fontId="56" fillId="0" borderId="24" xfId="522" applyFont="1" applyFill="1" applyBorder="1" applyAlignment="1">
      <alignment horizontal="center" vertical="center" wrapText="1"/>
      <protection/>
    </xf>
    <xf numFmtId="3" fontId="9" fillId="0" borderId="26" xfId="501" applyNumberFormat="1" applyFont="1" applyBorder="1" applyAlignment="1">
      <alignment horizontal="center" vertical="center" wrapText="1"/>
      <protection/>
    </xf>
    <xf numFmtId="3" fontId="9" fillId="0" borderId="27" xfId="501" applyNumberFormat="1" applyFont="1" applyBorder="1" applyAlignment="1">
      <alignment horizontal="center" vertical="center" wrapText="1"/>
      <protection/>
    </xf>
    <xf numFmtId="0" fontId="9" fillId="0" borderId="26" xfId="501" applyFont="1" applyBorder="1" applyAlignment="1">
      <alignment horizontal="center" vertical="center" wrapText="1"/>
      <protection/>
    </xf>
    <xf numFmtId="0" fontId="9" fillId="0" borderId="27" xfId="501" applyFont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0" fontId="4" fillId="0" borderId="3" xfId="501" applyNumberFormat="1" applyFont="1" applyBorder="1" applyAlignment="1">
      <alignment horizontal="center" vertical="center" wrapText="1"/>
      <protection/>
    </xf>
    <xf numFmtId="3" fontId="70" fillId="0" borderId="22" xfId="501" applyNumberFormat="1" applyFont="1" applyBorder="1" applyAlignment="1">
      <alignment horizontal="center" vertical="center" wrapText="1"/>
      <protection/>
    </xf>
    <xf numFmtId="0" fontId="42" fillId="51" borderId="23" xfId="501" applyFont="1" applyFill="1" applyBorder="1" applyAlignment="1">
      <alignment horizontal="center" vertical="center" wrapText="1"/>
      <protection/>
    </xf>
    <xf numFmtId="0" fontId="42" fillId="51" borderId="24" xfId="501" applyFont="1" applyFill="1" applyBorder="1" applyAlignment="1">
      <alignment horizontal="center" vertical="center" wrapText="1"/>
      <protection/>
    </xf>
    <xf numFmtId="0" fontId="42" fillId="52" borderId="23" xfId="501" applyFont="1" applyFill="1" applyBorder="1" applyAlignment="1">
      <alignment horizontal="center" vertical="center" wrapText="1"/>
      <protection/>
    </xf>
    <xf numFmtId="0" fontId="42" fillId="52" borderId="25" xfId="501" applyFont="1" applyFill="1" applyBorder="1" applyAlignment="1">
      <alignment horizontal="center" vertical="center" wrapText="1"/>
      <protection/>
    </xf>
    <xf numFmtId="0" fontId="42" fillId="52" borderId="24" xfId="501" applyFont="1" applyFill="1" applyBorder="1" applyAlignment="1">
      <alignment horizontal="center" vertical="center" wrapText="1"/>
      <protection/>
    </xf>
    <xf numFmtId="0" fontId="42" fillId="53" borderId="3" xfId="501" applyFont="1" applyFill="1" applyBorder="1" applyAlignment="1">
      <alignment horizontal="center" vertical="center" wrapText="1"/>
      <protection/>
    </xf>
    <xf numFmtId="3" fontId="71" fillId="0" borderId="0" xfId="501" applyNumberFormat="1" applyFont="1">
      <alignment/>
      <protection/>
    </xf>
    <xf numFmtId="3" fontId="71" fillId="0" borderId="3" xfId="501" applyNumberFormat="1" applyFont="1" applyBorder="1" applyAlignment="1">
      <alignment horizontal="center" vertical="center" wrapText="1"/>
      <protection/>
    </xf>
    <xf numFmtId="0" fontId="72" fillId="0" borderId="3" xfId="0" applyFont="1" applyBorder="1" applyAlignment="1">
      <alignment horizontal="center" vertical="center"/>
    </xf>
    <xf numFmtId="3" fontId="72" fillId="0" borderId="3" xfId="501" applyNumberFormat="1" applyFont="1" applyBorder="1" applyAlignment="1">
      <alignment horizontal="center" vertical="center" wrapText="1"/>
      <protection/>
    </xf>
    <xf numFmtId="3" fontId="5" fillId="0" borderId="0" xfId="501" applyNumberFormat="1" applyFont="1">
      <alignment/>
      <protection/>
    </xf>
    <xf numFmtId="0" fontId="4" fillId="0" borderId="3" xfId="501" applyFont="1" applyBorder="1" applyAlignment="1">
      <alignment horizontal="center" vertical="center" wrapText="1"/>
      <protection/>
    </xf>
    <xf numFmtId="0" fontId="73" fillId="50" borderId="3" xfId="0" applyFont="1" applyFill="1" applyBorder="1" applyAlignment="1">
      <alignment horizontal="center" vertical="center"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247650</xdr:rowOff>
    </xdr:from>
    <xdr:to>
      <xdr:col>4</xdr:col>
      <xdr:colOff>28575</xdr:colOff>
      <xdr:row>25</xdr:row>
      <xdr:rowOff>333375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4848225" y="1143000"/>
          <a:ext cx="0" cy="1047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323850</xdr:rowOff>
    </xdr:from>
    <xdr:to>
      <xdr:col>4</xdr:col>
      <xdr:colOff>28575</xdr:colOff>
      <xdr:row>16</xdr:row>
      <xdr:rowOff>28575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6248400" y="1209675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161925</xdr:rowOff>
    </xdr:from>
    <xdr:to>
      <xdr:col>5</xdr:col>
      <xdr:colOff>19050</xdr:colOff>
      <xdr:row>58</xdr:row>
      <xdr:rowOff>28575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857875" y="1000125"/>
          <a:ext cx="0" cy="1423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3</xdr:row>
      <xdr:rowOff>142875</xdr:rowOff>
    </xdr:from>
    <xdr:to>
      <xdr:col>3</xdr:col>
      <xdr:colOff>1009650</xdr:colOff>
      <xdr:row>7</xdr:row>
      <xdr:rowOff>142875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05475" y="1095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9</xdr:row>
      <xdr:rowOff>0</xdr:rowOff>
    </xdr:from>
    <xdr:to>
      <xdr:col>3</xdr:col>
      <xdr:colOff>1009650</xdr:colOff>
      <xdr:row>22</xdr:row>
      <xdr:rowOff>9525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5705475" y="31242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23</xdr:row>
      <xdr:rowOff>0</xdr:rowOff>
    </xdr:from>
    <xdr:to>
      <xdr:col>3</xdr:col>
      <xdr:colOff>1009650</xdr:colOff>
      <xdr:row>35</xdr:row>
      <xdr:rowOff>238125</xdr:rowOff>
    </xdr:to>
    <xdr:sp>
      <xdr:nvSpPr>
        <xdr:cNvPr id="3" name="Прямая соединительная линия 8"/>
        <xdr:cNvSpPr>
          <a:spLocks/>
        </xdr:cNvSpPr>
      </xdr:nvSpPr>
      <xdr:spPr>
        <a:xfrm>
          <a:off x="5705475" y="675322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37</xdr:row>
      <xdr:rowOff>9525</xdr:rowOff>
    </xdr:from>
    <xdr:to>
      <xdr:col>3</xdr:col>
      <xdr:colOff>1009650</xdr:colOff>
      <xdr:row>50</xdr:row>
      <xdr:rowOff>9525</xdr:rowOff>
    </xdr:to>
    <xdr:sp>
      <xdr:nvSpPr>
        <xdr:cNvPr id="4" name="Прямая соединительная линия 16"/>
        <xdr:cNvSpPr>
          <a:spLocks/>
        </xdr:cNvSpPr>
      </xdr:nvSpPr>
      <xdr:spPr>
        <a:xfrm>
          <a:off x="5705475" y="110490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51</xdr:row>
      <xdr:rowOff>0</xdr:rowOff>
    </xdr:from>
    <xdr:to>
      <xdr:col>3</xdr:col>
      <xdr:colOff>1009650</xdr:colOff>
      <xdr:row>63</xdr:row>
      <xdr:rowOff>9525</xdr:rowOff>
    </xdr:to>
    <xdr:sp>
      <xdr:nvSpPr>
        <xdr:cNvPr id="5" name="Прямая соединительная линия 18"/>
        <xdr:cNvSpPr>
          <a:spLocks/>
        </xdr:cNvSpPr>
      </xdr:nvSpPr>
      <xdr:spPr>
        <a:xfrm>
          <a:off x="5705475" y="15068550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64</xdr:row>
      <xdr:rowOff>9525</xdr:rowOff>
    </xdr:from>
    <xdr:to>
      <xdr:col>3</xdr:col>
      <xdr:colOff>1009650</xdr:colOff>
      <xdr:row>77</xdr:row>
      <xdr:rowOff>0</xdr:rowOff>
    </xdr:to>
    <xdr:sp>
      <xdr:nvSpPr>
        <xdr:cNvPr id="6" name="Прямая соединительная линия 20"/>
        <xdr:cNvSpPr>
          <a:spLocks/>
        </xdr:cNvSpPr>
      </xdr:nvSpPr>
      <xdr:spPr>
        <a:xfrm>
          <a:off x="5705475" y="19011900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78</xdr:row>
      <xdr:rowOff>0</xdr:rowOff>
    </xdr:from>
    <xdr:to>
      <xdr:col>3</xdr:col>
      <xdr:colOff>1009650</xdr:colOff>
      <xdr:row>91</xdr:row>
      <xdr:rowOff>0</xdr:rowOff>
    </xdr:to>
    <xdr:sp>
      <xdr:nvSpPr>
        <xdr:cNvPr id="7" name="Прямая соединительная линия 27"/>
        <xdr:cNvSpPr>
          <a:spLocks/>
        </xdr:cNvSpPr>
      </xdr:nvSpPr>
      <xdr:spPr>
        <a:xfrm>
          <a:off x="5705475" y="23469600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92</xdr:row>
      <xdr:rowOff>9525</xdr:rowOff>
    </xdr:from>
    <xdr:to>
      <xdr:col>3</xdr:col>
      <xdr:colOff>1009650</xdr:colOff>
      <xdr:row>105</xdr:row>
      <xdr:rowOff>0</xdr:rowOff>
    </xdr:to>
    <xdr:sp>
      <xdr:nvSpPr>
        <xdr:cNvPr id="8" name="Прямая соединительная линия 29"/>
        <xdr:cNvSpPr>
          <a:spLocks/>
        </xdr:cNvSpPr>
      </xdr:nvSpPr>
      <xdr:spPr>
        <a:xfrm>
          <a:off x="5705475" y="2816542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106</xdr:row>
      <xdr:rowOff>9525</xdr:rowOff>
    </xdr:from>
    <xdr:to>
      <xdr:col>3</xdr:col>
      <xdr:colOff>1009650</xdr:colOff>
      <xdr:row>119</xdr:row>
      <xdr:rowOff>0</xdr:rowOff>
    </xdr:to>
    <xdr:sp>
      <xdr:nvSpPr>
        <xdr:cNvPr id="9" name="Прямая соединительная линия 31"/>
        <xdr:cNvSpPr>
          <a:spLocks/>
        </xdr:cNvSpPr>
      </xdr:nvSpPr>
      <xdr:spPr>
        <a:xfrm>
          <a:off x="5705475" y="33213675"/>
          <a:ext cx="0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120</xdr:row>
      <xdr:rowOff>9525</xdr:rowOff>
    </xdr:from>
    <xdr:to>
      <xdr:col>3</xdr:col>
      <xdr:colOff>1009650</xdr:colOff>
      <xdr:row>133</xdr:row>
      <xdr:rowOff>0</xdr:rowOff>
    </xdr:to>
    <xdr:sp>
      <xdr:nvSpPr>
        <xdr:cNvPr id="10" name="Прямая соединительная линия 33"/>
        <xdr:cNvSpPr>
          <a:spLocks/>
        </xdr:cNvSpPr>
      </xdr:nvSpPr>
      <xdr:spPr>
        <a:xfrm flipH="1">
          <a:off x="5705475" y="3815715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4</xdr:row>
      <xdr:rowOff>0</xdr:rowOff>
    </xdr:from>
    <xdr:to>
      <xdr:col>3</xdr:col>
      <xdr:colOff>895350</xdr:colOff>
      <xdr:row>8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105400" y="11334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895350</xdr:colOff>
      <xdr:row>28</xdr:row>
      <xdr:rowOff>9525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5105400" y="3143250"/>
          <a:ext cx="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4</xdr:row>
      <xdr:rowOff>9525</xdr:rowOff>
    </xdr:from>
    <xdr:to>
      <xdr:col>3</xdr:col>
      <xdr:colOff>895350</xdr:colOff>
      <xdr:row>15</xdr:row>
      <xdr:rowOff>523875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6334125" y="1038225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70" zoomScalePageLayoutView="0" workbookViewId="0" topLeftCell="A1">
      <selection activeCell="B7" sqref="B7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4.140625" style="6" customWidth="1"/>
    <col min="6" max="6" width="14.28125" style="6" customWidth="1"/>
    <col min="7" max="7" width="13.7109375" style="6" customWidth="1"/>
    <col min="8" max="9" width="8.8515625" style="6" customWidth="1"/>
    <col min="10" max="10" width="43.00390625" style="6" customWidth="1"/>
    <col min="11" max="16384" width="8.8515625" style="6" customWidth="1"/>
  </cols>
  <sheetData>
    <row r="1" ht="20.25">
      <c r="F1" s="115" t="s">
        <v>219</v>
      </c>
    </row>
    <row r="2" spans="1:7" s="2" customFormat="1" ht="30.75" customHeight="1">
      <c r="A2" s="118" t="s">
        <v>127</v>
      </c>
      <c r="B2" s="118"/>
      <c r="C2" s="118"/>
      <c r="D2" s="118"/>
      <c r="E2" s="118"/>
      <c r="F2" s="118"/>
      <c r="G2" s="118"/>
    </row>
    <row r="3" spans="1:7" s="2" customFormat="1" ht="19.5" customHeight="1">
      <c r="A3" s="119" t="s">
        <v>8</v>
      </c>
      <c r="B3" s="119"/>
      <c r="C3" s="119"/>
      <c r="D3" s="119"/>
      <c r="E3" s="119"/>
      <c r="F3" s="119"/>
      <c r="G3" s="119"/>
    </row>
    <row r="4" spans="1:7" s="4" customFormat="1" ht="19.5" customHeight="1">
      <c r="A4" s="3"/>
      <c r="B4" s="3"/>
      <c r="C4" s="3"/>
      <c r="D4" s="3"/>
      <c r="E4" s="3"/>
      <c r="F4" s="3"/>
      <c r="G4" s="3"/>
    </row>
    <row r="5" spans="1:7" s="4" customFormat="1" ht="33.75" customHeight="1">
      <c r="A5" s="120"/>
      <c r="B5" s="122" t="s">
        <v>237</v>
      </c>
      <c r="C5" s="123"/>
      <c r="D5" s="121" t="s">
        <v>31</v>
      </c>
      <c r="E5" s="124" t="s">
        <v>238</v>
      </c>
      <c r="F5" s="125"/>
      <c r="G5" s="121" t="s">
        <v>31</v>
      </c>
    </row>
    <row r="6" spans="1:7" s="4" customFormat="1" ht="60.75" customHeight="1">
      <c r="A6" s="120"/>
      <c r="B6" s="56" t="s">
        <v>116</v>
      </c>
      <c r="C6" s="56" t="s">
        <v>123</v>
      </c>
      <c r="D6" s="121"/>
      <c r="E6" s="56" t="s">
        <v>116</v>
      </c>
      <c r="F6" s="56" t="s">
        <v>123</v>
      </c>
      <c r="G6" s="121"/>
    </row>
    <row r="7" spans="1:7" s="10" customFormat="1" ht="34.5" customHeight="1">
      <c r="A7" s="57" t="s">
        <v>32</v>
      </c>
      <c r="B7" s="107">
        <f>SUM(B8:B26)</f>
        <v>40160</v>
      </c>
      <c r="C7" s="107">
        <f>SUM(C8:C26)</f>
        <v>38532</v>
      </c>
      <c r="D7" s="99">
        <f>ROUND(C7/B7*100,1)</f>
        <v>95.9</v>
      </c>
      <c r="E7" s="108">
        <f>SUM(E8:E26)</f>
        <v>2438</v>
      </c>
      <c r="F7" s="108">
        <f>SUM(F8:F26)</f>
        <v>1424</v>
      </c>
      <c r="G7" s="99">
        <f>ROUND(F7/E7*100,1)</f>
        <v>58.4</v>
      </c>
    </row>
    <row r="8" spans="1:10" ht="45" customHeight="1">
      <c r="A8" s="58" t="s">
        <v>10</v>
      </c>
      <c r="B8" s="68">
        <v>4882</v>
      </c>
      <c r="C8" s="22">
        <v>5079</v>
      </c>
      <c r="D8" s="9">
        <f aca="true" t="shared" si="0" ref="D8:D26">ROUND(C8/B8*100,1)</f>
        <v>104</v>
      </c>
      <c r="E8" s="68">
        <v>96</v>
      </c>
      <c r="F8" s="22">
        <v>38</v>
      </c>
      <c r="G8" s="9">
        <f aca="true" t="shared" si="1" ref="G8:G26">ROUND(F8/E8*100,1)</f>
        <v>39.6</v>
      </c>
      <c r="H8" s="12"/>
      <c r="J8" s="13"/>
    </row>
    <row r="9" spans="1:10" ht="44.25" customHeight="1">
      <c r="A9" s="58" t="s">
        <v>11</v>
      </c>
      <c r="B9" s="68">
        <v>362</v>
      </c>
      <c r="C9" s="22">
        <v>371</v>
      </c>
      <c r="D9" s="9">
        <f t="shared" si="0"/>
        <v>102.5</v>
      </c>
      <c r="E9" s="68">
        <v>3</v>
      </c>
      <c r="F9" s="22">
        <v>3</v>
      </c>
      <c r="G9" s="9">
        <f t="shared" si="1"/>
        <v>100</v>
      </c>
      <c r="H9" s="12"/>
      <c r="J9" s="13"/>
    </row>
    <row r="10" spans="1:10" s="14" customFormat="1" ht="27.75" customHeight="1">
      <c r="A10" s="58" t="s">
        <v>12</v>
      </c>
      <c r="B10" s="68">
        <v>7394</v>
      </c>
      <c r="C10" s="22">
        <v>5971</v>
      </c>
      <c r="D10" s="9">
        <f t="shared" si="0"/>
        <v>80.8</v>
      </c>
      <c r="E10" s="68">
        <v>445</v>
      </c>
      <c r="F10" s="22">
        <v>188</v>
      </c>
      <c r="G10" s="9">
        <f t="shared" si="1"/>
        <v>42.2</v>
      </c>
      <c r="H10" s="12"/>
      <c r="I10" s="6"/>
      <c r="J10" s="13"/>
    </row>
    <row r="11" spans="1:12" ht="43.5" customHeight="1">
      <c r="A11" s="58" t="s">
        <v>13</v>
      </c>
      <c r="B11" s="68">
        <v>894</v>
      </c>
      <c r="C11" s="22">
        <v>1129</v>
      </c>
      <c r="D11" s="9">
        <f t="shared" si="0"/>
        <v>126.3</v>
      </c>
      <c r="E11" s="68">
        <v>80</v>
      </c>
      <c r="F11" s="22">
        <v>50</v>
      </c>
      <c r="G11" s="9">
        <f t="shared" si="1"/>
        <v>62.5</v>
      </c>
      <c r="H11" s="12"/>
      <c r="J11" s="13"/>
      <c r="L11" s="15"/>
    </row>
    <row r="12" spans="1:10" ht="42" customHeight="1">
      <c r="A12" s="58" t="s">
        <v>14</v>
      </c>
      <c r="B12" s="68">
        <v>413</v>
      </c>
      <c r="C12" s="22">
        <v>434</v>
      </c>
      <c r="D12" s="9">
        <f t="shared" si="0"/>
        <v>105.1</v>
      </c>
      <c r="E12" s="68">
        <v>30</v>
      </c>
      <c r="F12" s="22">
        <v>24</v>
      </c>
      <c r="G12" s="9">
        <f t="shared" si="1"/>
        <v>80</v>
      </c>
      <c r="H12" s="12"/>
      <c r="J12" s="13"/>
    </row>
    <row r="13" spans="1:10" ht="26.25" customHeight="1">
      <c r="A13" s="58" t="s">
        <v>15</v>
      </c>
      <c r="B13" s="68">
        <v>2539</v>
      </c>
      <c r="C13" s="22">
        <v>2276</v>
      </c>
      <c r="D13" s="9">
        <f t="shared" si="0"/>
        <v>89.6</v>
      </c>
      <c r="E13" s="68">
        <v>216</v>
      </c>
      <c r="F13" s="22">
        <v>92</v>
      </c>
      <c r="G13" s="9">
        <f t="shared" si="1"/>
        <v>42.6</v>
      </c>
      <c r="H13" s="12"/>
      <c r="J13" s="13"/>
    </row>
    <row r="14" spans="1:10" ht="57" customHeight="1">
      <c r="A14" s="58" t="s">
        <v>16</v>
      </c>
      <c r="B14" s="68">
        <v>7093</v>
      </c>
      <c r="C14" s="22">
        <v>6408</v>
      </c>
      <c r="D14" s="9">
        <f t="shared" si="0"/>
        <v>90.3</v>
      </c>
      <c r="E14" s="68">
        <v>404</v>
      </c>
      <c r="F14" s="22">
        <v>227</v>
      </c>
      <c r="G14" s="9">
        <f t="shared" si="1"/>
        <v>56.2</v>
      </c>
      <c r="H14" s="12"/>
      <c r="J14" s="13"/>
    </row>
    <row r="15" spans="1:10" ht="42" customHeight="1">
      <c r="A15" s="58" t="s">
        <v>17</v>
      </c>
      <c r="B15" s="68">
        <v>1939</v>
      </c>
      <c r="C15" s="22">
        <v>2193</v>
      </c>
      <c r="D15" s="9">
        <f t="shared" si="0"/>
        <v>113.1</v>
      </c>
      <c r="E15" s="68">
        <v>260</v>
      </c>
      <c r="F15" s="22">
        <v>215</v>
      </c>
      <c r="G15" s="9">
        <f t="shared" si="1"/>
        <v>82.7</v>
      </c>
      <c r="H15" s="12"/>
      <c r="J15" s="13"/>
    </row>
    <row r="16" spans="1:10" ht="41.25" customHeight="1">
      <c r="A16" s="58" t="s">
        <v>18</v>
      </c>
      <c r="B16" s="68">
        <v>1462</v>
      </c>
      <c r="C16" s="22">
        <v>1406</v>
      </c>
      <c r="D16" s="9">
        <f t="shared" si="0"/>
        <v>96.2</v>
      </c>
      <c r="E16" s="68">
        <v>97</v>
      </c>
      <c r="F16" s="22">
        <v>46</v>
      </c>
      <c r="G16" s="9">
        <f t="shared" si="1"/>
        <v>47.4</v>
      </c>
      <c r="H16" s="12"/>
      <c r="J16" s="13"/>
    </row>
    <row r="17" spans="1:10" ht="24" customHeight="1">
      <c r="A17" s="58" t="s">
        <v>19</v>
      </c>
      <c r="B17" s="68">
        <v>516</v>
      </c>
      <c r="C17" s="22">
        <v>350</v>
      </c>
      <c r="D17" s="9">
        <f t="shared" si="0"/>
        <v>67.8</v>
      </c>
      <c r="E17" s="68">
        <v>40</v>
      </c>
      <c r="F17" s="22">
        <v>10</v>
      </c>
      <c r="G17" s="9">
        <f t="shared" si="1"/>
        <v>25</v>
      </c>
      <c r="H17" s="12"/>
      <c r="J17" s="13"/>
    </row>
    <row r="18" spans="1:10" ht="24" customHeight="1">
      <c r="A18" s="58" t="s">
        <v>20</v>
      </c>
      <c r="B18" s="68">
        <v>151</v>
      </c>
      <c r="C18" s="22">
        <v>120</v>
      </c>
      <c r="D18" s="9">
        <f t="shared" si="0"/>
        <v>79.5</v>
      </c>
      <c r="E18" s="68">
        <v>27</v>
      </c>
      <c r="F18" s="22">
        <v>19</v>
      </c>
      <c r="G18" s="9">
        <f t="shared" si="1"/>
        <v>70.4</v>
      </c>
      <c r="H18" s="12"/>
      <c r="J18" s="13"/>
    </row>
    <row r="19" spans="1:10" ht="24" customHeight="1">
      <c r="A19" s="58" t="s">
        <v>21</v>
      </c>
      <c r="B19" s="68">
        <v>350</v>
      </c>
      <c r="C19" s="22">
        <v>334</v>
      </c>
      <c r="D19" s="9">
        <f t="shared" si="0"/>
        <v>95.4</v>
      </c>
      <c r="E19" s="68">
        <v>44</v>
      </c>
      <c r="F19" s="22">
        <v>22</v>
      </c>
      <c r="G19" s="9">
        <f t="shared" si="1"/>
        <v>50</v>
      </c>
      <c r="H19" s="12"/>
      <c r="J19" s="13"/>
    </row>
    <row r="20" spans="1:10" ht="41.25" customHeight="1">
      <c r="A20" s="58" t="s">
        <v>22</v>
      </c>
      <c r="B20" s="68">
        <v>458</v>
      </c>
      <c r="C20" s="22">
        <v>428</v>
      </c>
      <c r="D20" s="9">
        <f t="shared" si="0"/>
        <v>93.4</v>
      </c>
      <c r="E20" s="68">
        <v>33</v>
      </c>
      <c r="F20" s="22">
        <v>21</v>
      </c>
      <c r="G20" s="9">
        <f t="shared" si="1"/>
        <v>63.6</v>
      </c>
      <c r="H20" s="12"/>
      <c r="J20" s="13"/>
    </row>
    <row r="21" spans="1:10" ht="41.25" customHeight="1">
      <c r="A21" s="58" t="s">
        <v>23</v>
      </c>
      <c r="B21" s="68">
        <v>1148</v>
      </c>
      <c r="C21" s="22">
        <v>986</v>
      </c>
      <c r="D21" s="9">
        <f t="shared" si="0"/>
        <v>85.9</v>
      </c>
      <c r="E21" s="68">
        <v>81</v>
      </c>
      <c r="F21" s="22">
        <v>76</v>
      </c>
      <c r="G21" s="9">
        <f t="shared" si="1"/>
        <v>93.8</v>
      </c>
      <c r="H21" s="12"/>
      <c r="J21" s="13"/>
    </row>
    <row r="22" spans="1:10" ht="42.75" customHeight="1">
      <c r="A22" s="58" t="s">
        <v>24</v>
      </c>
      <c r="B22" s="68">
        <v>2498</v>
      </c>
      <c r="C22" s="22">
        <v>2863</v>
      </c>
      <c r="D22" s="9">
        <f t="shared" si="0"/>
        <v>114.6</v>
      </c>
      <c r="E22" s="68">
        <v>164</v>
      </c>
      <c r="F22" s="22">
        <v>78</v>
      </c>
      <c r="G22" s="9">
        <f t="shared" si="1"/>
        <v>47.6</v>
      </c>
      <c r="H22" s="12"/>
      <c r="J22" s="13"/>
    </row>
    <row r="23" spans="1:10" ht="24" customHeight="1">
      <c r="A23" s="58" t="s">
        <v>25</v>
      </c>
      <c r="B23" s="68">
        <v>5034</v>
      </c>
      <c r="C23" s="22">
        <v>5284</v>
      </c>
      <c r="D23" s="9">
        <f t="shared" si="0"/>
        <v>105</v>
      </c>
      <c r="E23" s="68">
        <v>128</v>
      </c>
      <c r="F23" s="22">
        <v>107</v>
      </c>
      <c r="G23" s="9">
        <f t="shared" si="1"/>
        <v>83.6</v>
      </c>
      <c r="H23" s="12"/>
      <c r="J23" s="13"/>
    </row>
    <row r="24" spans="1:10" ht="42.75" customHeight="1">
      <c r="A24" s="58" t="s">
        <v>26</v>
      </c>
      <c r="B24" s="68">
        <v>2233</v>
      </c>
      <c r="C24" s="22">
        <v>2174</v>
      </c>
      <c r="D24" s="9">
        <f t="shared" si="0"/>
        <v>97.4</v>
      </c>
      <c r="E24" s="68">
        <v>194</v>
      </c>
      <c r="F24" s="22">
        <v>103</v>
      </c>
      <c r="G24" s="9">
        <f t="shared" si="1"/>
        <v>53.1</v>
      </c>
      <c r="H24" s="12"/>
      <c r="J24" s="13"/>
    </row>
    <row r="25" spans="1:10" ht="36.75" customHeight="1">
      <c r="A25" s="58" t="s">
        <v>27</v>
      </c>
      <c r="B25" s="68">
        <v>423</v>
      </c>
      <c r="C25" s="22">
        <v>465</v>
      </c>
      <c r="D25" s="9">
        <f t="shared" si="0"/>
        <v>109.9</v>
      </c>
      <c r="E25" s="68">
        <v>44</v>
      </c>
      <c r="F25" s="22">
        <v>75</v>
      </c>
      <c r="G25" s="9">
        <f t="shared" si="1"/>
        <v>170.5</v>
      </c>
      <c r="H25" s="12"/>
      <c r="J25" s="13"/>
    </row>
    <row r="26" spans="1:10" ht="27.75" customHeight="1">
      <c r="A26" s="58" t="s">
        <v>28</v>
      </c>
      <c r="B26" s="68">
        <v>371</v>
      </c>
      <c r="C26" s="22">
        <v>261</v>
      </c>
      <c r="D26" s="9">
        <f t="shared" si="0"/>
        <v>70.4</v>
      </c>
      <c r="E26" s="68">
        <v>52</v>
      </c>
      <c r="F26" s="22">
        <v>30</v>
      </c>
      <c r="G26" s="9">
        <f t="shared" si="1"/>
        <v>57.7</v>
      </c>
      <c r="H26" s="12"/>
      <c r="J26" s="13"/>
    </row>
    <row r="27" spans="1:10" ht="15.75">
      <c r="A27" s="7"/>
      <c r="B27" s="7"/>
      <c r="C27" s="7"/>
      <c r="D27" s="7"/>
      <c r="E27" s="7"/>
      <c r="F27" s="7"/>
      <c r="G27" s="7"/>
      <c r="J27" s="13"/>
    </row>
    <row r="28" spans="1:10" ht="15.75">
      <c r="A28" s="7"/>
      <c r="B28" s="7"/>
      <c r="C28" s="7"/>
      <c r="D28" s="7"/>
      <c r="E28" s="7"/>
      <c r="F28" s="7"/>
      <c r="G28" s="7"/>
      <c r="J28" s="13"/>
    </row>
    <row r="29" spans="1:7" ht="12.75">
      <c r="A29" s="7"/>
      <c r="B29" s="7"/>
      <c r="C29" s="7"/>
      <c r="D29" s="7"/>
      <c r="E29" s="7"/>
      <c r="F29" s="7"/>
      <c r="G29" s="7"/>
    </row>
  </sheetData>
  <sheetProtection/>
  <mergeCells count="7">
    <mergeCell ref="A2:G2"/>
    <mergeCell ref="A3:G3"/>
    <mergeCell ref="A5:A6"/>
    <mergeCell ref="D5:D6"/>
    <mergeCell ref="B5:C5"/>
    <mergeCell ref="E5:F5"/>
    <mergeCell ref="G5:G6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70" zoomScaleNormal="75" zoomScaleSheetLayoutView="70" zoomScalePageLayoutView="0" workbookViewId="0" topLeftCell="A1">
      <selection activeCell="C11" sqref="C1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3:4" ht="25.5" customHeight="1">
      <c r="C1" s="152" t="str">
        <f>1!F1</f>
        <v>Тернопільська область</v>
      </c>
      <c r="D1" s="152"/>
    </row>
    <row r="2" spans="1:4" s="2" customFormat="1" ht="49.5" customHeight="1">
      <c r="A2" s="118" t="s">
        <v>240</v>
      </c>
      <c r="B2" s="118"/>
      <c r="C2" s="118"/>
      <c r="D2" s="118"/>
    </row>
    <row r="3" spans="1:4" s="2" customFormat="1" ht="12.75" customHeight="1">
      <c r="A3" s="52"/>
      <c r="B3" s="52"/>
      <c r="C3" s="52"/>
      <c r="D3" s="52"/>
    </row>
    <row r="4" spans="1:4" s="4" customFormat="1" ht="25.5" customHeight="1">
      <c r="A4" s="120"/>
      <c r="B4" s="150" t="s">
        <v>39</v>
      </c>
      <c r="C4" s="150" t="s">
        <v>40</v>
      </c>
      <c r="D4" s="150" t="s">
        <v>90</v>
      </c>
    </row>
    <row r="5" spans="1:4" s="4" customFormat="1" ht="64.5" customHeight="1">
      <c r="A5" s="120"/>
      <c r="B5" s="150"/>
      <c r="C5" s="150"/>
      <c r="D5" s="150"/>
    </row>
    <row r="6" spans="1:4" s="5" customFormat="1" ht="34.5" customHeight="1">
      <c r="A6" s="59" t="s">
        <v>32</v>
      </c>
      <c r="B6" s="73">
        <f>SUM(B7:B15)</f>
        <v>1424</v>
      </c>
      <c r="C6" s="73">
        <f>SUM(C7:C15)</f>
        <v>7887</v>
      </c>
      <c r="D6" s="73">
        <f>C6/B6</f>
        <v>5.538623595505618</v>
      </c>
    </row>
    <row r="7" spans="1:5" ht="51" customHeight="1">
      <c r="A7" s="61" t="s">
        <v>34</v>
      </c>
      <c r="B7" s="18">
        <f>2!F8</f>
        <v>107</v>
      </c>
      <c r="C7" s="18">
        <f>'8 '!F8</f>
        <v>1067</v>
      </c>
      <c r="D7" s="16">
        <f aca="true" t="shared" si="0" ref="D7:D15">C7/B7</f>
        <v>9.97196261682243</v>
      </c>
      <c r="E7" s="20"/>
    </row>
    <row r="8" spans="1:5" ht="35.25" customHeight="1">
      <c r="A8" s="61" t="s">
        <v>3</v>
      </c>
      <c r="B8" s="18">
        <f>2!F9</f>
        <v>218</v>
      </c>
      <c r="C8" s="18">
        <f>'8 '!F9</f>
        <v>890</v>
      </c>
      <c r="D8" s="16">
        <f t="shared" si="0"/>
        <v>4.08256880733945</v>
      </c>
      <c r="E8" s="20"/>
    </row>
    <row r="9" spans="1:5" s="14" customFormat="1" ht="25.5" customHeight="1">
      <c r="A9" s="61" t="s">
        <v>2</v>
      </c>
      <c r="B9" s="18">
        <f>2!F10</f>
        <v>122</v>
      </c>
      <c r="C9" s="18">
        <f>'8 '!F10</f>
        <v>947</v>
      </c>
      <c r="D9" s="16">
        <f t="shared" si="0"/>
        <v>7.762295081967213</v>
      </c>
      <c r="E9" s="20"/>
    </row>
    <row r="10" spans="1:5" ht="36.75" customHeight="1">
      <c r="A10" s="61" t="s">
        <v>1</v>
      </c>
      <c r="B10" s="18">
        <f>2!F11</f>
        <v>67</v>
      </c>
      <c r="C10" s="18">
        <f>'8 '!F11</f>
        <v>442</v>
      </c>
      <c r="D10" s="16">
        <f t="shared" si="0"/>
        <v>6.597014925373134</v>
      </c>
      <c r="E10" s="20"/>
    </row>
    <row r="11" spans="1:5" ht="28.5" customHeight="1">
      <c r="A11" s="61" t="s">
        <v>5</v>
      </c>
      <c r="B11" s="18">
        <f>2!F12</f>
        <v>220</v>
      </c>
      <c r="C11" s="18">
        <f>'8 '!F12</f>
        <v>1089</v>
      </c>
      <c r="D11" s="16">
        <f t="shared" si="0"/>
        <v>4.95</v>
      </c>
      <c r="E11" s="20"/>
    </row>
    <row r="12" spans="1:5" ht="59.25" customHeight="1">
      <c r="A12" s="61" t="s">
        <v>30</v>
      </c>
      <c r="B12" s="18">
        <f>2!F13</f>
        <v>15</v>
      </c>
      <c r="C12" s="18">
        <f>'8 '!F13</f>
        <v>158</v>
      </c>
      <c r="D12" s="16">
        <f t="shared" si="0"/>
        <v>10.533333333333333</v>
      </c>
      <c r="E12" s="20"/>
    </row>
    <row r="13" spans="1:12" ht="33.75" customHeight="1">
      <c r="A13" s="61" t="s">
        <v>6</v>
      </c>
      <c r="B13" s="18">
        <f>2!F14</f>
        <v>336</v>
      </c>
      <c r="C13" s="18">
        <f>'8 '!F14</f>
        <v>914</v>
      </c>
      <c r="D13" s="16">
        <f t="shared" si="0"/>
        <v>2.7202380952380953</v>
      </c>
      <c r="E13" s="20"/>
      <c r="L13" s="8"/>
    </row>
    <row r="14" spans="1:12" ht="75" customHeight="1">
      <c r="A14" s="61" t="s">
        <v>7</v>
      </c>
      <c r="B14" s="18">
        <f>2!F15</f>
        <v>223</v>
      </c>
      <c r="C14" s="18">
        <f>'8 '!F15</f>
        <v>1345</v>
      </c>
      <c r="D14" s="16">
        <f t="shared" si="0"/>
        <v>6.031390134529148</v>
      </c>
      <c r="E14" s="20"/>
      <c r="L14" s="8"/>
    </row>
    <row r="15" spans="1:12" ht="40.5" customHeight="1">
      <c r="A15" s="61" t="s">
        <v>35</v>
      </c>
      <c r="B15" s="18">
        <f>2!F16</f>
        <v>116</v>
      </c>
      <c r="C15" s="18">
        <f>'8 '!F16</f>
        <v>1035</v>
      </c>
      <c r="D15" s="16">
        <f t="shared" si="0"/>
        <v>8.922413793103448</v>
      </c>
      <c r="E15" s="20"/>
      <c r="L15" s="8"/>
    </row>
    <row r="16" spans="1:12" ht="12.75">
      <c r="A16" s="7"/>
      <c r="B16" s="7"/>
      <c r="C16" s="7"/>
      <c r="L16" s="8"/>
    </row>
    <row r="17" spans="1:12" ht="12.75">
      <c r="A17" s="7"/>
      <c r="B17" s="7"/>
      <c r="C17" s="7"/>
      <c r="L17" s="8"/>
    </row>
    <row r="18" ht="12.75">
      <c r="L18" s="8"/>
    </row>
    <row r="19" ht="12.75">
      <c r="L19" s="8"/>
    </row>
    <row r="20" ht="12.75">
      <c r="L20" s="8"/>
    </row>
    <row r="21" ht="12.75">
      <c r="L21" s="8"/>
    </row>
  </sheetData>
  <sheetProtection/>
  <mergeCells count="6">
    <mergeCell ref="A2:D2"/>
    <mergeCell ref="A4:A5"/>
    <mergeCell ref="B4:B5"/>
    <mergeCell ref="C4:C5"/>
    <mergeCell ref="D4:D5"/>
    <mergeCell ref="C1:D1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70" zoomScaleNormal="75" zoomScaleSheetLayoutView="70" zoomScalePageLayoutView="0" workbookViewId="0" topLeftCell="A3">
      <selection activeCell="F13" sqref="F13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6.42187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ht="20.25">
      <c r="F1" s="114" t="str">
        <f>1!F1</f>
        <v>Тернопільська область</v>
      </c>
    </row>
    <row r="2" spans="1:7" s="2" customFormat="1" ht="30" customHeight="1">
      <c r="A2" s="126" t="s">
        <v>127</v>
      </c>
      <c r="B2" s="126"/>
      <c r="C2" s="126"/>
      <c r="D2" s="126"/>
      <c r="E2" s="126"/>
      <c r="F2" s="126"/>
      <c r="G2" s="126"/>
    </row>
    <row r="3" spans="1:7" s="2" customFormat="1" ht="19.5" customHeight="1">
      <c r="A3" s="127" t="s">
        <v>33</v>
      </c>
      <c r="B3" s="127"/>
      <c r="C3" s="127"/>
      <c r="D3" s="127"/>
      <c r="E3" s="127"/>
      <c r="F3" s="127"/>
      <c r="G3" s="127"/>
    </row>
    <row r="4" spans="1:6" s="4" customFormat="1" ht="27.75" customHeight="1">
      <c r="A4" s="3"/>
      <c r="B4" s="3"/>
      <c r="C4" s="3"/>
      <c r="D4" s="3"/>
      <c r="E4" s="3"/>
      <c r="F4" s="3"/>
    </row>
    <row r="5" spans="1:7" s="4" customFormat="1" ht="37.5" customHeight="1">
      <c r="A5" s="120"/>
      <c r="B5" s="122" t="str">
        <f>1!B5:C5</f>
        <v>січень-листопад</v>
      </c>
      <c r="C5" s="123"/>
      <c r="D5" s="128" t="s">
        <v>31</v>
      </c>
      <c r="E5" s="124" t="str">
        <f>1!E5:F5</f>
        <v>станом на 1 грудня</v>
      </c>
      <c r="F5" s="125"/>
      <c r="G5" s="129" t="s">
        <v>31</v>
      </c>
    </row>
    <row r="6" spans="1:7" s="4" customFormat="1" ht="60.75" customHeight="1">
      <c r="A6" s="120"/>
      <c r="B6" s="31" t="s">
        <v>116</v>
      </c>
      <c r="C6" s="31" t="s">
        <v>123</v>
      </c>
      <c r="D6" s="128"/>
      <c r="E6" s="54" t="s">
        <v>116</v>
      </c>
      <c r="F6" s="54" t="s">
        <v>123</v>
      </c>
      <c r="G6" s="129"/>
    </row>
    <row r="7" spans="1:9" s="5" customFormat="1" ht="34.5" customHeight="1">
      <c r="A7" s="59" t="s">
        <v>32</v>
      </c>
      <c r="B7" s="73">
        <f>SUM(B8:B16)</f>
        <v>40160</v>
      </c>
      <c r="C7" s="73">
        <f>SUM(C8:C16)</f>
        <v>38532</v>
      </c>
      <c r="D7" s="102">
        <f>ROUND(C7/B7*100,1)</f>
        <v>95.9</v>
      </c>
      <c r="E7" s="73">
        <f>SUM(E8:E16)</f>
        <v>2438</v>
      </c>
      <c r="F7" s="73">
        <f>SUM(F8:F16)</f>
        <v>1424</v>
      </c>
      <c r="G7" s="103">
        <f>ROUND(F7/E7*100,1)</f>
        <v>58.4</v>
      </c>
      <c r="I7" s="17"/>
    </row>
    <row r="8" spans="1:13" ht="57.75" customHeight="1">
      <c r="A8" s="61" t="s">
        <v>34</v>
      </c>
      <c r="B8" s="96">
        <v>2882</v>
      </c>
      <c r="C8" s="19">
        <v>2777</v>
      </c>
      <c r="D8" s="30">
        <f aca="true" t="shared" si="0" ref="D8:D16">ROUND(C8/B8*100,1)</f>
        <v>96.4</v>
      </c>
      <c r="E8" s="97">
        <v>202</v>
      </c>
      <c r="F8" s="19">
        <v>107</v>
      </c>
      <c r="G8" s="60">
        <f aca="true" t="shared" si="1" ref="G8:G16">ROUND(F8/E8*100,1)</f>
        <v>53</v>
      </c>
      <c r="H8" s="8"/>
      <c r="I8" s="17"/>
      <c r="J8" s="20"/>
      <c r="M8" s="20"/>
    </row>
    <row r="9" spans="1:13" ht="35.25" customHeight="1">
      <c r="A9" s="61" t="s">
        <v>3</v>
      </c>
      <c r="B9" s="96">
        <v>3904</v>
      </c>
      <c r="C9" s="19">
        <v>4042</v>
      </c>
      <c r="D9" s="30">
        <f t="shared" si="0"/>
        <v>103.5</v>
      </c>
      <c r="E9" s="96">
        <v>306</v>
      </c>
      <c r="F9" s="19">
        <v>218</v>
      </c>
      <c r="G9" s="60">
        <f t="shared" si="1"/>
        <v>71.2</v>
      </c>
      <c r="H9" s="8"/>
      <c r="I9" s="17"/>
      <c r="J9" s="20"/>
      <c r="M9" s="20"/>
    </row>
    <row r="10" spans="1:13" s="14" customFormat="1" ht="25.5" customHeight="1">
      <c r="A10" s="61" t="s">
        <v>2</v>
      </c>
      <c r="B10" s="96">
        <v>3471</v>
      </c>
      <c r="C10" s="19">
        <v>3424</v>
      </c>
      <c r="D10" s="30">
        <f t="shared" si="0"/>
        <v>98.6</v>
      </c>
      <c r="E10" s="96">
        <v>214</v>
      </c>
      <c r="F10" s="19">
        <v>122</v>
      </c>
      <c r="G10" s="60">
        <f t="shared" si="1"/>
        <v>57</v>
      </c>
      <c r="H10" s="8"/>
      <c r="I10" s="17"/>
      <c r="J10" s="20"/>
      <c r="K10" s="6"/>
      <c r="M10" s="20"/>
    </row>
    <row r="11" spans="1:13" ht="36.75" customHeight="1">
      <c r="A11" s="61" t="s">
        <v>1</v>
      </c>
      <c r="B11" s="96">
        <v>1530</v>
      </c>
      <c r="C11" s="19">
        <v>1593</v>
      </c>
      <c r="D11" s="30">
        <f t="shared" si="0"/>
        <v>104.1</v>
      </c>
      <c r="E11" s="96">
        <v>91</v>
      </c>
      <c r="F11" s="19">
        <v>67</v>
      </c>
      <c r="G11" s="60">
        <f t="shared" si="1"/>
        <v>73.6</v>
      </c>
      <c r="H11" s="8"/>
      <c r="I11" s="17"/>
      <c r="J11" s="20"/>
      <c r="M11" s="20"/>
    </row>
    <row r="12" spans="1:13" ht="35.25" customHeight="1">
      <c r="A12" s="61" t="s">
        <v>5</v>
      </c>
      <c r="B12" s="96">
        <v>6191</v>
      </c>
      <c r="C12" s="19">
        <v>5758</v>
      </c>
      <c r="D12" s="30">
        <f t="shared" si="0"/>
        <v>93</v>
      </c>
      <c r="E12" s="96">
        <v>414</v>
      </c>
      <c r="F12" s="19">
        <v>220</v>
      </c>
      <c r="G12" s="60">
        <f t="shared" si="1"/>
        <v>53.1</v>
      </c>
      <c r="H12" s="8"/>
      <c r="I12" s="17"/>
      <c r="J12" s="20"/>
      <c r="M12" s="20"/>
    </row>
    <row r="13" spans="1:13" ht="69.75" customHeight="1">
      <c r="A13" s="61" t="s">
        <v>30</v>
      </c>
      <c r="B13" s="96">
        <v>455</v>
      </c>
      <c r="C13" s="19">
        <v>537</v>
      </c>
      <c r="D13" s="30">
        <f t="shared" si="0"/>
        <v>118</v>
      </c>
      <c r="E13" s="96">
        <v>20</v>
      </c>
      <c r="F13" s="19">
        <v>15</v>
      </c>
      <c r="G13" s="60">
        <f t="shared" si="1"/>
        <v>75</v>
      </c>
      <c r="H13" s="8"/>
      <c r="I13" s="17"/>
      <c r="J13" s="20"/>
      <c r="M13" s="20"/>
    </row>
    <row r="14" spans="1:20" ht="38.25" customHeight="1">
      <c r="A14" s="61" t="s">
        <v>6</v>
      </c>
      <c r="B14" s="96">
        <v>6777</v>
      </c>
      <c r="C14" s="19">
        <v>5450</v>
      </c>
      <c r="D14" s="30">
        <f t="shared" si="0"/>
        <v>80.4</v>
      </c>
      <c r="E14" s="96">
        <v>616</v>
      </c>
      <c r="F14" s="19">
        <v>336</v>
      </c>
      <c r="G14" s="60">
        <f t="shared" si="1"/>
        <v>54.5</v>
      </c>
      <c r="H14" s="8"/>
      <c r="I14" s="17"/>
      <c r="J14" s="20"/>
      <c r="M14" s="20"/>
      <c r="T14" s="8"/>
    </row>
    <row r="15" spans="1:20" ht="88.5" customHeight="1">
      <c r="A15" s="61" t="s">
        <v>7</v>
      </c>
      <c r="B15" s="96">
        <v>8726</v>
      </c>
      <c r="C15" s="19">
        <v>8910</v>
      </c>
      <c r="D15" s="30">
        <f t="shared" si="0"/>
        <v>102.1</v>
      </c>
      <c r="E15" s="96">
        <v>382</v>
      </c>
      <c r="F15" s="19">
        <v>223</v>
      </c>
      <c r="G15" s="60">
        <f t="shared" si="1"/>
        <v>58.4</v>
      </c>
      <c r="H15" s="8"/>
      <c r="I15" s="17"/>
      <c r="J15" s="20"/>
      <c r="M15" s="20"/>
      <c r="T15" s="8"/>
    </row>
    <row r="16" spans="1:20" ht="43.5" customHeight="1">
      <c r="A16" s="61" t="s">
        <v>35</v>
      </c>
      <c r="B16" s="96">
        <v>6224</v>
      </c>
      <c r="C16" s="19">
        <v>6041</v>
      </c>
      <c r="D16" s="30">
        <f t="shared" si="0"/>
        <v>97.1</v>
      </c>
      <c r="E16" s="96">
        <v>193</v>
      </c>
      <c r="F16" s="19">
        <v>116</v>
      </c>
      <c r="G16" s="60">
        <f t="shared" si="1"/>
        <v>60.1</v>
      </c>
      <c r="H16" s="8"/>
      <c r="I16" s="17"/>
      <c r="J16" s="20"/>
      <c r="M16" s="20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spans="1:20" ht="12.75">
      <c r="A18" s="7"/>
      <c r="B18" s="7"/>
      <c r="C18" s="7"/>
      <c r="D18" s="7"/>
      <c r="E18" s="7"/>
      <c r="F18" s="7"/>
      <c r="T18" s="8"/>
    </row>
    <row r="19" ht="12.75">
      <c r="T19" s="8"/>
    </row>
    <row r="20" ht="12.75">
      <c r="T20" s="8"/>
    </row>
    <row r="21" ht="12.75">
      <c r="T21" s="8"/>
    </row>
    <row r="22" ht="12.75">
      <c r="T22" s="8"/>
    </row>
  </sheetData>
  <sheetProtection/>
  <mergeCells count="7">
    <mergeCell ref="A2:G2"/>
    <mergeCell ref="A3:G3"/>
    <mergeCell ref="A5:A6"/>
    <mergeCell ref="B5:C5"/>
    <mergeCell ref="D5:D6"/>
    <mergeCell ref="E5:F5"/>
    <mergeCell ref="G5:G6"/>
  </mergeCells>
  <printOptions horizontalCentered="1"/>
  <pageMargins left="0.7874015748031497" right="0" top="0.5118110236220472" bottom="0" header="0" footer="0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selection activeCell="F61" sqref="F61"/>
    </sheetView>
  </sheetViews>
  <sheetFormatPr defaultColWidth="9.140625" defaultRowHeight="15"/>
  <cols>
    <col min="1" max="1" width="3.140625" style="40" customWidth="1"/>
    <col min="2" max="2" width="49.00390625" style="46" customWidth="1"/>
    <col min="3" max="3" width="10.00390625" style="37" customWidth="1"/>
    <col min="4" max="4" width="13.00390625" style="37" customWidth="1"/>
    <col min="5" max="5" width="12.421875" style="37" customWidth="1"/>
    <col min="6" max="6" width="13.57421875" style="37" customWidth="1"/>
    <col min="7" max="7" width="13.8515625" style="37" customWidth="1"/>
    <col min="8" max="16384" width="9.140625" style="37" customWidth="1"/>
  </cols>
  <sheetData>
    <row r="1" ht="18.75">
      <c r="F1" s="41" t="str">
        <f>1!F1</f>
        <v>Тернопільська область</v>
      </c>
    </row>
    <row r="2" spans="1:7" s="41" customFormat="1" ht="29.25" customHeight="1">
      <c r="A2" s="40"/>
      <c r="B2" s="130" t="s">
        <v>282</v>
      </c>
      <c r="C2" s="130"/>
      <c r="D2" s="130"/>
      <c r="E2" s="130"/>
      <c r="F2" s="130"/>
      <c r="G2" s="130"/>
    </row>
    <row r="3" spans="1:7" s="41" customFormat="1" ht="18" customHeight="1">
      <c r="A3" s="40"/>
      <c r="B3" s="39"/>
      <c r="C3" s="131" t="s">
        <v>119</v>
      </c>
      <c r="D3" s="131"/>
      <c r="E3" s="131"/>
      <c r="F3" s="39"/>
      <c r="G3" s="39"/>
    </row>
    <row r="4" ht="13.5" customHeight="1"/>
    <row r="5" spans="1:7" s="40" customFormat="1" ht="33.75" customHeight="1">
      <c r="A5" s="132"/>
      <c r="B5" s="133" t="s">
        <v>42</v>
      </c>
      <c r="C5" s="177" t="s">
        <v>277</v>
      </c>
      <c r="D5" s="177"/>
      <c r="E5" s="177"/>
      <c r="F5" s="164" t="s">
        <v>281</v>
      </c>
      <c r="G5" s="164"/>
    </row>
    <row r="6" spans="1:7" s="40" customFormat="1" ht="18.75" customHeight="1">
      <c r="A6" s="132"/>
      <c r="B6" s="133"/>
      <c r="C6" s="161" t="s">
        <v>275</v>
      </c>
      <c r="D6" s="161" t="s">
        <v>276</v>
      </c>
      <c r="E6" s="161" t="s">
        <v>45</v>
      </c>
      <c r="F6" s="134" t="s">
        <v>43</v>
      </c>
      <c r="G6" s="134" t="s">
        <v>44</v>
      </c>
    </row>
    <row r="7" spans="1:7" s="40" customFormat="1" ht="58.5" customHeight="1">
      <c r="A7" s="132"/>
      <c r="B7" s="133"/>
      <c r="C7" s="162"/>
      <c r="D7" s="162"/>
      <c r="E7" s="162"/>
      <c r="F7" s="134"/>
      <c r="G7" s="134"/>
    </row>
    <row r="8" spans="1:7" ht="13.5" customHeight="1">
      <c r="A8" s="55" t="s">
        <v>46</v>
      </c>
      <c r="B8" s="42" t="s">
        <v>0</v>
      </c>
      <c r="C8" s="38">
        <v>1</v>
      </c>
      <c r="D8" s="38">
        <v>2</v>
      </c>
      <c r="E8" s="38">
        <v>3</v>
      </c>
      <c r="F8" s="38">
        <v>4</v>
      </c>
      <c r="G8" s="38">
        <v>5</v>
      </c>
    </row>
    <row r="9" spans="1:7" ht="18.75" customHeight="1">
      <c r="A9" s="43">
        <v>1</v>
      </c>
      <c r="B9" s="110" t="s">
        <v>47</v>
      </c>
      <c r="C9" s="90">
        <v>2546</v>
      </c>
      <c r="D9" s="90">
        <v>1069</v>
      </c>
      <c r="E9" s="178">
        <f>C9-D9</f>
        <v>1477</v>
      </c>
      <c r="F9" s="90">
        <v>48</v>
      </c>
      <c r="G9" s="90">
        <v>303</v>
      </c>
    </row>
    <row r="10" spans="1:7" ht="18.75" customHeight="1">
      <c r="A10" s="43">
        <v>2</v>
      </c>
      <c r="B10" s="110" t="s">
        <v>48</v>
      </c>
      <c r="C10" s="90">
        <v>2525</v>
      </c>
      <c r="D10" s="90">
        <v>1779</v>
      </c>
      <c r="E10" s="178">
        <f aca="true" t="shared" si="0" ref="E10:E58">C10-D10</f>
        <v>746</v>
      </c>
      <c r="F10" s="90">
        <v>19</v>
      </c>
      <c r="G10" s="90">
        <v>522</v>
      </c>
    </row>
    <row r="11" spans="1:7" ht="18.75" customHeight="1">
      <c r="A11" s="43">
        <v>3</v>
      </c>
      <c r="B11" s="110" t="s">
        <v>120</v>
      </c>
      <c r="C11" s="90">
        <v>1738</v>
      </c>
      <c r="D11" s="90">
        <v>813</v>
      </c>
      <c r="E11" s="178">
        <f t="shared" si="0"/>
        <v>925</v>
      </c>
      <c r="F11" s="90">
        <v>23</v>
      </c>
      <c r="G11" s="90">
        <v>35</v>
      </c>
    </row>
    <row r="12" spans="1:7" s="45" customFormat="1" ht="21.75" customHeight="1">
      <c r="A12" s="43">
        <v>4</v>
      </c>
      <c r="B12" s="110" t="s">
        <v>128</v>
      </c>
      <c r="C12" s="90">
        <v>1516</v>
      </c>
      <c r="D12" s="90">
        <v>755</v>
      </c>
      <c r="E12" s="178">
        <f t="shared" si="0"/>
        <v>761</v>
      </c>
      <c r="F12" s="90">
        <v>47</v>
      </c>
      <c r="G12" s="90">
        <v>239</v>
      </c>
    </row>
    <row r="13" spans="1:7" s="45" customFormat="1" ht="33.75" customHeight="1">
      <c r="A13" s="43">
        <v>5</v>
      </c>
      <c r="B13" s="110" t="s">
        <v>163</v>
      </c>
      <c r="C13" s="90">
        <v>772</v>
      </c>
      <c r="D13" s="90">
        <v>461</v>
      </c>
      <c r="E13" s="178">
        <f t="shared" si="0"/>
        <v>311</v>
      </c>
      <c r="F13" s="90">
        <v>3</v>
      </c>
      <c r="G13" s="90">
        <v>169</v>
      </c>
    </row>
    <row r="14" spans="1:7" s="45" customFormat="1" ht="21" customHeight="1">
      <c r="A14" s="43">
        <v>6</v>
      </c>
      <c r="B14" s="110" t="s">
        <v>50</v>
      </c>
      <c r="C14" s="90">
        <v>762</v>
      </c>
      <c r="D14" s="90">
        <v>449</v>
      </c>
      <c r="E14" s="178">
        <f t="shared" si="0"/>
        <v>313</v>
      </c>
      <c r="F14" s="90">
        <v>18</v>
      </c>
      <c r="G14" s="90">
        <v>152</v>
      </c>
    </row>
    <row r="15" spans="1:7" s="45" customFormat="1" ht="19.5" customHeight="1">
      <c r="A15" s="43">
        <v>7</v>
      </c>
      <c r="B15" s="110" t="s">
        <v>118</v>
      </c>
      <c r="C15" s="90">
        <v>728</v>
      </c>
      <c r="D15" s="90">
        <v>125</v>
      </c>
      <c r="E15" s="178">
        <f t="shared" si="0"/>
        <v>603</v>
      </c>
      <c r="F15" s="90">
        <v>0</v>
      </c>
      <c r="G15" s="90">
        <v>48</v>
      </c>
    </row>
    <row r="16" spans="1:7" s="45" customFormat="1" ht="19.5" customHeight="1">
      <c r="A16" s="43">
        <v>8</v>
      </c>
      <c r="B16" s="110" t="s">
        <v>129</v>
      </c>
      <c r="C16" s="90">
        <v>722</v>
      </c>
      <c r="D16" s="90">
        <v>1055</v>
      </c>
      <c r="E16" s="178">
        <f t="shared" si="0"/>
        <v>-333</v>
      </c>
      <c r="F16" s="90">
        <v>9</v>
      </c>
      <c r="G16" s="90">
        <v>265</v>
      </c>
    </row>
    <row r="17" spans="1:7" s="45" customFormat="1" ht="19.5" customHeight="1">
      <c r="A17" s="43">
        <v>9</v>
      </c>
      <c r="B17" s="110" t="s">
        <v>52</v>
      </c>
      <c r="C17" s="90">
        <v>704</v>
      </c>
      <c r="D17" s="90">
        <v>411</v>
      </c>
      <c r="E17" s="178">
        <f t="shared" si="0"/>
        <v>293</v>
      </c>
      <c r="F17" s="90">
        <v>10</v>
      </c>
      <c r="G17" s="90">
        <v>139</v>
      </c>
    </row>
    <row r="18" spans="1:7" s="45" customFormat="1" ht="19.5" customHeight="1">
      <c r="A18" s="43">
        <v>10</v>
      </c>
      <c r="B18" s="110" t="s">
        <v>130</v>
      </c>
      <c r="C18" s="90">
        <v>630</v>
      </c>
      <c r="D18" s="90">
        <v>491</v>
      </c>
      <c r="E18" s="178">
        <f t="shared" si="0"/>
        <v>139</v>
      </c>
      <c r="F18" s="90">
        <v>15</v>
      </c>
      <c r="G18" s="90">
        <v>132</v>
      </c>
    </row>
    <row r="19" spans="1:7" s="45" customFormat="1" ht="18" customHeight="1">
      <c r="A19" s="43">
        <v>11</v>
      </c>
      <c r="B19" s="110" t="s">
        <v>51</v>
      </c>
      <c r="C19" s="90">
        <v>620</v>
      </c>
      <c r="D19" s="90">
        <v>483</v>
      </c>
      <c r="E19" s="178">
        <f t="shared" si="0"/>
        <v>137</v>
      </c>
      <c r="F19" s="90">
        <v>20</v>
      </c>
      <c r="G19" s="90">
        <v>178</v>
      </c>
    </row>
    <row r="20" spans="1:7" s="45" customFormat="1" ht="18" customHeight="1">
      <c r="A20" s="43">
        <v>12</v>
      </c>
      <c r="B20" s="110" t="s">
        <v>49</v>
      </c>
      <c r="C20" s="90">
        <v>583</v>
      </c>
      <c r="D20" s="90">
        <v>266</v>
      </c>
      <c r="E20" s="178">
        <f t="shared" si="0"/>
        <v>317</v>
      </c>
      <c r="F20" s="90">
        <v>12</v>
      </c>
      <c r="G20" s="90">
        <v>100</v>
      </c>
    </row>
    <row r="21" spans="1:7" s="45" customFormat="1" ht="18" customHeight="1">
      <c r="A21" s="43">
        <v>13</v>
      </c>
      <c r="B21" s="110" t="s">
        <v>170</v>
      </c>
      <c r="C21" s="90">
        <v>529</v>
      </c>
      <c r="D21" s="90">
        <v>335</v>
      </c>
      <c r="E21" s="178">
        <f t="shared" si="0"/>
        <v>194</v>
      </c>
      <c r="F21" s="90">
        <v>8</v>
      </c>
      <c r="G21" s="90">
        <v>103</v>
      </c>
    </row>
    <row r="22" spans="1:7" s="45" customFormat="1" ht="18" customHeight="1">
      <c r="A22" s="43">
        <v>14</v>
      </c>
      <c r="B22" s="110" t="s">
        <v>54</v>
      </c>
      <c r="C22" s="90">
        <v>498</v>
      </c>
      <c r="D22" s="90">
        <v>133</v>
      </c>
      <c r="E22" s="178">
        <f t="shared" si="0"/>
        <v>365</v>
      </c>
      <c r="F22" s="90">
        <v>9</v>
      </c>
      <c r="G22" s="90">
        <v>38</v>
      </c>
    </row>
    <row r="23" spans="1:7" s="45" customFormat="1" ht="32.25" customHeight="1">
      <c r="A23" s="43">
        <v>15</v>
      </c>
      <c r="B23" s="110" t="s">
        <v>164</v>
      </c>
      <c r="C23" s="90">
        <v>496</v>
      </c>
      <c r="D23" s="90">
        <v>216</v>
      </c>
      <c r="E23" s="178">
        <f t="shared" si="0"/>
        <v>280</v>
      </c>
      <c r="F23" s="90">
        <v>10</v>
      </c>
      <c r="G23" s="90">
        <v>102</v>
      </c>
    </row>
    <row r="24" spans="1:7" s="45" customFormat="1" ht="18" customHeight="1">
      <c r="A24" s="43">
        <v>16</v>
      </c>
      <c r="B24" s="110" t="s">
        <v>235</v>
      </c>
      <c r="C24" s="90">
        <v>455</v>
      </c>
      <c r="D24" s="90">
        <v>269</v>
      </c>
      <c r="E24" s="178">
        <f t="shared" si="0"/>
        <v>186</v>
      </c>
      <c r="F24" s="90">
        <v>19</v>
      </c>
      <c r="G24" s="90">
        <v>92</v>
      </c>
    </row>
    <row r="25" spans="1:7" s="45" customFormat="1" ht="18" customHeight="1">
      <c r="A25" s="43">
        <v>17</v>
      </c>
      <c r="B25" s="110" t="s">
        <v>202</v>
      </c>
      <c r="C25" s="90">
        <v>455</v>
      </c>
      <c r="D25" s="90">
        <v>344</v>
      </c>
      <c r="E25" s="178">
        <f t="shared" si="0"/>
        <v>111</v>
      </c>
      <c r="F25" s="90">
        <v>7</v>
      </c>
      <c r="G25" s="90">
        <v>26</v>
      </c>
    </row>
    <row r="26" spans="1:7" s="45" customFormat="1" ht="18" customHeight="1">
      <c r="A26" s="43">
        <v>18</v>
      </c>
      <c r="B26" s="110" t="s">
        <v>77</v>
      </c>
      <c r="C26" s="90">
        <v>444</v>
      </c>
      <c r="D26" s="90">
        <v>237</v>
      </c>
      <c r="E26" s="178">
        <f t="shared" si="0"/>
        <v>207</v>
      </c>
      <c r="F26" s="90">
        <v>20</v>
      </c>
      <c r="G26" s="90">
        <v>74</v>
      </c>
    </row>
    <row r="27" spans="1:7" s="45" customFormat="1" ht="18" customHeight="1">
      <c r="A27" s="43">
        <v>19</v>
      </c>
      <c r="B27" s="110" t="s">
        <v>55</v>
      </c>
      <c r="C27" s="90">
        <v>432</v>
      </c>
      <c r="D27" s="90">
        <v>228</v>
      </c>
      <c r="E27" s="178">
        <f t="shared" si="0"/>
        <v>204</v>
      </c>
      <c r="F27" s="90">
        <v>12</v>
      </c>
      <c r="G27" s="90">
        <v>76</v>
      </c>
    </row>
    <row r="28" spans="1:7" s="45" customFormat="1" ht="18" customHeight="1">
      <c r="A28" s="43">
        <v>20</v>
      </c>
      <c r="B28" s="110" t="s">
        <v>63</v>
      </c>
      <c r="C28" s="90">
        <v>415</v>
      </c>
      <c r="D28" s="90">
        <v>73</v>
      </c>
      <c r="E28" s="178">
        <f t="shared" si="0"/>
        <v>342</v>
      </c>
      <c r="F28" s="90">
        <v>30</v>
      </c>
      <c r="G28" s="90">
        <v>28</v>
      </c>
    </row>
    <row r="29" spans="1:7" s="45" customFormat="1" ht="18" customHeight="1">
      <c r="A29" s="43">
        <v>21</v>
      </c>
      <c r="B29" s="110" t="s">
        <v>61</v>
      </c>
      <c r="C29" s="90">
        <v>369</v>
      </c>
      <c r="D29" s="90">
        <v>87</v>
      </c>
      <c r="E29" s="178">
        <f t="shared" si="0"/>
        <v>282</v>
      </c>
      <c r="F29" s="90">
        <v>14</v>
      </c>
      <c r="G29" s="90">
        <v>21</v>
      </c>
    </row>
    <row r="30" spans="1:7" s="45" customFormat="1" ht="18" customHeight="1">
      <c r="A30" s="43">
        <v>22</v>
      </c>
      <c r="B30" s="110" t="s">
        <v>58</v>
      </c>
      <c r="C30" s="90">
        <v>336</v>
      </c>
      <c r="D30" s="90">
        <v>69</v>
      </c>
      <c r="E30" s="178">
        <f t="shared" si="0"/>
        <v>267</v>
      </c>
      <c r="F30" s="90">
        <v>5</v>
      </c>
      <c r="G30" s="90">
        <v>19</v>
      </c>
    </row>
    <row r="31" spans="1:7" s="45" customFormat="1" ht="18" customHeight="1">
      <c r="A31" s="43">
        <v>23</v>
      </c>
      <c r="B31" s="110" t="s">
        <v>53</v>
      </c>
      <c r="C31" s="90">
        <v>312</v>
      </c>
      <c r="D31" s="90">
        <v>260</v>
      </c>
      <c r="E31" s="178">
        <f t="shared" si="0"/>
        <v>52</v>
      </c>
      <c r="F31" s="90">
        <v>6</v>
      </c>
      <c r="G31" s="90">
        <v>51</v>
      </c>
    </row>
    <row r="32" spans="1:7" s="45" customFormat="1" ht="18" customHeight="1">
      <c r="A32" s="43">
        <v>24</v>
      </c>
      <c r="B32" s="110" t="s">
        <v>131</v>
      </c>
      <c r="C32" s="90">
        <v>305</v>
      </c>
      <c r="D32" s="90">
        <v>201</v>
      </c>
      <c r="E32" s="178">
        <f t="shared" si="0"/>
        <v>104</v>
      </c>
      <c r="F32" s="90">
        <v>12</v>
      </c>
      <c r="G32" s="90">
        <v>68</v>
      </c>
    </row>
    <row r="33" spans="1:7" s="45" customFormat="1" ht="18" customHeight="1">
      <c r="A33" s="43">
        <v>25</v>
      </c>
      <c r="B33" s="110" t="s">
        <v>109</v>
      </c>
      <c r="C33" s="90">
        <v>300</v>
      </c>
      <c r="D33" s="90">
        <v>80</v>
      </c>
      <c r="E33" s="178">
        <f t="shared" si="0"/>
        <v>220</v>
      </c>
      <c r="F33" s="90">
        <v>8</v>
      </c>
      <c r="G33" s="90">
        <v>24</v>
      </c>
    </row>
    <row r="34" spans="1:7" s="45" customFormat="1" ht="36.75" customHeight="1">
      <c r="A34" s="43">
        <v>26</v>
      </c>
      <c r="B34" s="110" t="s">
        <v>165</v>
      </c>
      <c r="C34" s="90">
        <v>290</v>
      </c>
      <c r="D34" s="90">
        <v>340</v>
      </c>
      <c r="E34" s="178">
        <f t="shared" si="0"/>
        <v>-50</v>
      </c>
      <c r="F34" s="90">
        <v>5</v>
      </c>
      <c r="G34" s="90">
        <v>117</v>
      </c>
    </row>
    <row r="35" spans="1:7" s="45" customFormat="1" ht="18" customHeight="1">
      <c r="A35" s="43">
        <v>27</v>
      </c>
      <c r="B35" s="110" t="s">
        <v>64</v>
      </c>
      <c r="C35" s="90">
        <v>271</v>
      </c>
      <c r="D35" s="90">
        <v>131</v>
      </c>
      <c r="E35" s="178">
        <f t="shared" si="0"/>
        <v>140</v>
      </c>
      <c r="F35" s="90">
        <v>8</v>
      </c>
      <c r="G35" s="90">
        <v>39</v>
      </c>
    </row>
    <row r="36" spans="1:7" s="45" customFormat="1" ht="18" customHeight="1">
      <c r="A36" s="43">
        <v>28</v>
      </c>
      <c r="B36" s="110" t="s">
        <v>166</v>
      </c>
      <c r="C36" s="90">
        <v>225</v>
      </c>
      <c r="D36" s="90">
        <v>95</v>
      </c>
      <c r="E36" s="178">
        <f t="shared" si="0"/>
        <v>130</v>
      </c>
      <c r="F36" s="90">
        <v>13</v>
      </c>
      <c r="G36" s="90">
        <v>35</v>
      </c>
    </row>
    <row r="37" spans="1:7" s="45" customFormat="1" ht="18" customHeight="1">
      <c r="A37" s="43">
        <v>29</v>
      </c>
      <c r="B37" s="110" t="s">
        <v>70</v>
      </c>
      <c r="C37" s="90">
        <v>222</v>
      </c>
      <c r="D37" s="90">
        <v>99</v>
      </c>
      <c r="E37" s="178">
        <f t="shared" si="0"/>
        <v>123</v>
      </c>
      <c r="F37" s="90">
        <v>3</v>
      </c>
      <c r="G37" s="90">
        <v>40</v>
      </c>
    </row>
    <row r="38" spans="1:7" s="45" customFormat="1" ht="18" customHeight="1">
      <c r="A38" s="43">
        <v>30</v>
      </c>
      <c r="B38" s="110" t="s">
        <v>56</v>
      </c>
      <c r="C38" s="90">
        <v>210</v>
      </c>
      <c r="D38" s="90">
        <v>98</v>
      </c>
      <c r="E38" s="178">
        <f t="shared" si="0"/>
        <v>112</v>
      </c>
      <c r="F38" s="90">
        <v>26</v>
      </c>
      <c r="G38" s="90">
        <v>51</v>
      </c>
    </row>
    <row r="39" spans="1:7" s="45" customFormat="1" ht="18" customHeight="1">
      <c r="A39" s="43">
        <v>31</v>
      </c>
      <c r="B39" s="110" t="s">
        <v>68</v>
      </c>
      <c r="C39" s="90">
        <v>209</v>
      </c>
      <c r="D39" s="90">
        <v>81</v>
      </c>
      <c r="E39" s="178">
        <f t="shared" si="0"/>
        <v>128</v>
      </c>
      <c r="F39" s="90">
        <v>11</v>
      </c>
      <c r="G39" s="90">
        <v>27</v>
      </c>
    </row>
    <row r="40" spans="1:7" s="45" customFormat="1" ht="18" customHeight="1">
      <c r="A40" s="43">
        <v>32</v>
      </c>
      <c r="B40" s="110" t="s">
        <v>62</v>
      </c>
      <c r="C40" s="90">
        <v>208</v>
      </c>
      <c r="D40" s="90">
        <v>103</v>
      </c>
      <c r="E40" s="178">
        <f t="shared" si="0"/>
        <v>105</v>
      </c>
      <c r="F40" s="90">
        <v>6</v>
      </c>
      <c r="G40" s="90">
        <v>37</v>
      </c>
    </row>
    <row r="41" spans="1:7" s="45" customFormat="1" ht="18" customHeight="1">
      <c r="A41" s="43">
        <v>33</v>
      </c>
      <c r="B41" s="110" t="s">
        <v>171</v>
      </c>
      <c r="C41" s="90">
        <v>191</v>
      </c>
      <c r="D41" s="90">
        <v>50</v>
      </c>
      <c r="E41" s="178">
        <f t="shared" si="0"/>
        <v>141</v>
      </c>
      <c r="F41" s="90">
        <v>0</v>
      </c>
      <c r="G41" s="90">
        <v>14</v>
      </c>
    </row>
    <row r="42" spans="1:7" s="45" customFormat="1" ht="17.25" customHeight="1">
      <c r="A42" s="43">
        <v>34</v>
      </c>
      <c r="B42" s="110" t="s">
        <v>283</v>
      </c>
      <c r="C42" s="90">
        <v>187</v>
      </c>
      <c r="D42" s="90">
        <v>106</v>
      </c>
      <c r="E42" s="178">
        <f t="shared" si="0"/>
        <v>81</v>
      </c>
      <c r="F42" s="90">
        <v>4</v>
      </c>
      <c r="G42" s="90">
        <v>44</v>
      </c>
    </row>
    <row r="43" spans="1:7" s="45" customFormat="1" ht="30.75" customHeight="1">
      <c r="A43" s="43">
        <v>35</v>
      </c>
      <c r="B43" s="110" t="s">
        <v>167</v>
      </c>
      <c r="C43" s="90">
        <v>184</v>
      </c>
      <c r="D43" s="90">
        <v>47</v>
      </c>
      <c r="E43" s="178">
        <f t="shared" si="0"/>
        <v>137</v>
      </c>
      <c r="F43" s="90">
        <v>19</v>
      </c>
      <c r="G43" s="90">
        <v>18</v>
      </c>
    </row>
    <row r="44" spans="1:7" s="45" customFormat="1" ht="18" customHeight="1">
      <c r="A44" s="43">
        <v>36</v>
      </c>
      <c r="B44" s="110" t="s">
        <v>72</v>
      </c>
      <c r="C44" s="90">
        <v>173</v>
      </c>
      <c r="D44" s="90">
        <v>49</v>
      </c>
      <c r="E44" s="178">
        <f t="shared" si="0"/>
        <v>124</v>
      </c>
      <c r="F44" s="90">
        <v>5</v>
      </c>
      <c r="G44" s="90">
        <v>18</v>
      </c>
    </row>
    <row r="45" spans="1:7" s="45" customFormat="1" ht="18" customHeight="1">
      <c r="A45" s="43">
        <v>37</v>
      </c>
      <c r="B45" s="110" t="s">
        <v>151</v>
      </c>
      <c r="C45" s="90">
        <v>164</v>
      </c>
      <c r="D45" s="90">
        <v>81</v>
      </c>
      <c r="E45" s="178">
        <f t="shared" si="0"/>
        <v>83</v>
      </c>
      <c r="F45" s="90">
        <v>2</v>
      </c>
      <c r="G45" s="90">
        <v>37</v>
      </c>
    </row>
    <row r="46" spans="1:7" s="45" customFormat="1" ht="18" customHeight="1">
      <c r="A46" s="43">
        <v>38</v>
      </c>
      <c r="B46" s="110" t="s">
        <v>78</v>
      </c>
      <c r="C46" s="90">
        <v>164</v>
      </c>
      <c r="D46" s="90">
        <v>92</v>
      </c>
      <c r="E46" s="178">
        <f t="shared" si="0"/>
        <v>72</v>
      </c>
      <c r="F46" s="90">
        <v>2</v>
      </c>
      <c r="G46" s="90">
        <v>39</v>
      </c>
    </row>
    <row r="47" spans="1:7" ht="18" customHeight="1">
      <c r="A47" s="43">
        <v>39</v>
      </c>
      <c r="B47" s="110" t="s">
        <v>57</v>
      </c>
      <c r="C47" s="90">
        <v>163</v>
      </c>
      <c r="D47" s="90">
        <v>43</v>
      </c>
      <c r="E47" s="178">
        <f t="shared" si="0"/>
        <v>120</v>
      </c>
      <c r="F47" s="90">
        <v>14</v>
      </c>
      <c r="G47" s="90">
        <v>12</v>
      </c>
    </row>
    <row r="48" spans="1:7" ht="33.75" customHeight="1">
      <c r="A48" s="43">
        <v>40</v>
      </c>
      <c r="B48" s="110" t="s">
        <v>91</v>
      </c>
      <c r="C48" s="90">
        <v>159</v>
      </c>
      <c r="D48" s="90">
        <v>83</v>
      </c>
      <c r="E48" s="178">
        <f t="shared" si="0"/>
        <v>76</v>
      </c>
      <c r="F48" s="90">
        <v>12</v>
      </c>
      <c r="G48" s="90">
        <v>29</v>
      </c>
    </row>
    <row r="49" spans="1:7" ht="18" customHeight="1">
      <c r="A49" s="43">
        <v>41</v>
      </c>
      <c r="B49" s="110" t="s">
        <v>168</v>
      </c>
      <c r="C49" s="90">
        <v>157</v>
      </c>
      <c r="D49" s="90">
        <v>57</v>
      </c>
      <c r="E49" s="178">
        <f t="shared" si="0"/>
        <v>100</v>
      </c>
      <c r="F49" s="90">
        <v>3</v>
      </c>
      <c r="G49" s="90">
        <v>15</v>
      </c>
    </row>
    <row r="50" spans="1:7" ht="18" customHeight="1">
      <c r="A50" s="43">
        <v>42</v>
      </c>
      <c r="B50" s="110" t="s">
        <v>101</v>
      </c>
      <c r="C50" s="90">
        <v>153</v>
      </c>
      <c r="D50" s="90">
        <v>74</v>
      </c>
      <c r="E50" s="178">
        <f t="shared" si="0"/>
        <v>79</v>
      </c>
      <c r="F50" s="90">
        <v>3</v>
      </c>
      <c r="G50" s="90">
        <v>18</v>
      </c>
    </row>
    <row r="51" spans="1:7" ht="18" customHeight="1">
      <c r="A51" s="43">
        <v>43</v>
      </c>
      <c r="B51" s="110" t="s">
        <v>112</v>
      </c>
      <c r="C51" s="90">
        <v>152</v>
      </c>
      <c r="D51" s="90">
        <v>72</v>
      </c>
      <c r="E51" s="178">
        <f t="shared" si="0"/>
        <v>80</v>
      </c>
      <c r="F51" s="90">
        <v>2</v>
      </c>
      <c r="G51" s="90">
        <v>24</v>
      </c>
    </row>
    <row r="52" spans="1:7" ht="18" customHeight="1">
      <c r="A52" s="43">
        <v>44</v>
      </c>
      <c r="B52" s="110" t="s">
        <v>71</v>
      </c>
      <c r="C52" s="90">
        <v>151</v>
      </c>
      <c r="D52" s="90">
        <v>63</v>
      </c>
      <c r="E52" s="178">
        <f t="shared" si="0"/>
        <v>88</v>
      </c>
      <c r="F52" s="90">
        <v>8</v>
      </c>
      <c r="G52" s="90">
        <v>22</v>
      </c>
    </row>
    <row r="53" spans="1:7" ht="18" customHeight="1">
      <c r="A53" s="43">
        <v>45</v>
      </c>
      <c r="B53" s="110" t="s">
        <v>60</v>
      </c>
      <c r="C53" s="90">
        <v>150</v>
      </c>
      <c r="D53" s="90">
        <v>85</v>
      </c>
      <c r="E53" s="178">
        <f t="shared" si="0"/>
        <v>65</v>
      </c>
      <c r="F53" s="90">
        <v>1</v>
      </c>
      <c r="G53" s="90">
        <v>31</v>
      </c>
    </row>
    <row r="54" spans="1:7" ht="18" customHeight="1">
      <c r="A54" s="43">
        <v>46</v>
      </c>
      <c r="B54" s="110" t="s">
        <v>169</v>
      </c>
      <c r="C54" s="90">
        <v>146</v>
      </c>
      <c r="D54" s="90">
        <v>160</v>
      </c>
      <c r="E54" s="178">
        <f t="shared" si="0"/>
        <v>-14</v>
      </c>
      <c r="F54" s="90">
        <v>22</v>
      </c>
      <c r="G54" s="90">
        <v>68</v>
      </c>
    </row>
    <row r="55" spans="1:7" ht="18" customHeight="1">
      <c r="A55" s="43">
        <v>47</v>
      </c>
      <c r="B55" s="110" t="s">
        <v>66</v>
      </c>
      <c r="C55" s="90">
        <v>145</v>
      </c>
      <c r="D55" s="90">
        <v>60</v>
      </c>
      <c r="E55" s="178">
        <f t="shared" si="0"/>
        <v>85</v>
      </c>
      <c r="F55" s="90">
        <v>2</v>
      </c>
      <c r="G55" s="90">
        <v>23</v>
      </c>
    </row>
    <row r="56" spans="1:7" ht="18" customHeight="1">
      <c r="A56" s="43">
        <v>48</v>
      </c>
      <c r="B56" s="110" t="s">
        <v>218</v>
      </c>
      <c r="C56" s="90">
        <v>143</v>
      </c>
      <c r="D56" s="90">
        <v>96</v>
      </c>
      <c r="E56" s="178">
        <f t="shared" si="0"/>
        <v>47</v>
      </c>
      <c r="F56" s="90">
        <v>7</v>
      </c>
      <c r="G56" s="90">
        <v>9</v>
      </c>
    </row>
    <row r="57" spans="1:7" ht="18" customHeight="1">
      <c r="A57" s="43">
        <v>49</v>
      </c>
      <c r="B57" s="110" t="s">
        <v>132</v>
      </c>
      <c r="C57" s="90">
        <v>140</v>
      </c>
      <c r="D57" s="90">
        <v>66</v>
      </c>
      <c r="E57" s="178">
        <f t="shared" si="0"/>
        <v>74</v>
      </c>
      <c r="F57" s="90">
        <v>0</v>
      </c>
      <c r="G57" s="90">
        <v>24</v>
      </c>
    </row>
    <row r="58" spans="1:7" ht="20.25" customHeight="1">
      <c r="A58" s="43">
        <v>50</v>
      </c>
      <c r="B58" s="110" t="s">
        <v>65</v>
      </c>
      <c r="C58" s="90">
        <v>138</v>
      </c>
      <c r="D58" s="90">
        <v>193</v>
      </c>
      <c r="E58" s="178">
        <f t="shared" si="0"/>
        <v>-55</v>
      </c>
      <c r="F58" s="90">
        <v>8</v>
      </c>
      <c r="G58" s="90">
        <v>65</v>
      </c>
    </row>
  </sheetData>
  <sheetProtection/>
  <mergeCells count="11">
    <mergeCell ref="C6:C7"/>
    <mergeCell ref="D6:D7"/>
    <mergeCell ref="E6:E7"/>
    <mergeCell ref="C5:E5"/>
    <mergeCell ref="B2:G2"/>
    <mergeCell ref="C3:E3"/>
    <mergeCell ref="A5:A7"/>
    <mergeCell ref="B5:B7"/>
    <mergeCell ref="F5:G5"/>
    <mergeCell ref="F6:F7"/>
    <mergeCell ref="G6:G7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="85" zoomScaleSheetLayoutView="85" zoomScalePageLayoutView="0" workbookViewId="0" topLeftCell="A1">
      <selection activeCell="E14" sqref="E14"/>
    </sheetView>
  </sheetViews>
  <sheetFormatPr defaultColWidth="8.8515625" defaultRowHeight="15"/>
  <cols>
    <col min="1" max="1" width="45.28125" style="37" customWidth="1"/>
    <col min="2" max="2" width="11.140625" style="47" customWidth="1"/>
    <col min="3" max="3" width="14.00390625" style="47" customWidth="1"/>
    <col min="4" max="4" width="15.421875" style="172" customWidth="1"/>
    <col min="5" max="5" width="15.28125" style="47" customWidth="1"/>
    <col min="6" max="6" width="17.57421875" style="47" customWidth="1"/>
    <col min="7" max="16384" width="8.8515625" style="37" customWidth="1"/>
  </cols>
  <sheetData>
    <row r="1" spans="5:6" ht="24.75" customHeight="1">
      <c r="E1" s="138" t="str">
        <f>1!F1</f>
        <v>Тернопільська область</v>
      </c>
      <c r="F1" s="138"/>
    </row>
    <row r="2" spans="1:6" s="41" customFormat="1" ht="30" customHeight="1">
      <c r="A2" s="135" t="s">
        <v>279</v>
      </c>
      <c r="B2" s="135"/>
      <c r="C2" s="135"/>
      <c r="D2" s="135"/>
      <c r="E2" s="135"/>
      <c r="F2" s="135"/>
    </row>
    <row r="3" spans="1:6" s="41" customFormat="1" ht="20.25" customHeight="1">
      <c r="A3" s="136" t="s">
        <v>75</v>
      </c>
      <c r="B3" s="136"/>
      <c r="C3" s="136"/>
      <c r="D3" s="136"/>
      <c r="E3" s="136"/>
      <c r="F3" s="136"/>
    </row>
    <row r="4" ht="12" customHeight="1"/>
    <row r="5" spans="1:6" ht="35.25" customHeight="1">
      <c r="A5" s="133" t="s">
        <v>42</v>
      </c>
      <c r="B5" s="163" t="s">
        <v>277</v>
      </c>
      <c r="C5" s="163"/>
      <c r="D5" s="163"/>
      <c r="E5" s="164" t="s">
        <v>278</v>
      </c>
      <c r="F5" s="164"/>
    </row>
    <row r="6" spans="1:6" ht="18.75" customHeight="1">
      <c r="A6" s="133"/>
      <c r="B6" s="159" t="s">
        <v>275</v>
      </c>
      <c r="C6" s="161" t="s">
        <v>276</v>
      </c>
      <c r="D6" s="161" t="s">
        <v>45</v>
      </c>
      <c r="E6" s="137" t="s">
        <v>43</v>
      </c>
      <c r="F6" s="137" t="s">
        <v>44</v>
      </c>
    </row>
    <row r="7" spans="1:6" ht="58.5" customHeight="1">
      <c r="A7" s="133"/>
      <c r="B7" s="160"/>
      <c r="C7" s="162"/>
      <c r="D7" s="162"/>
      <c r="E7" s="137"/>
      <c r="F7" s="137"/>
    </row>
    <row r="8" spans="1:6" ht="12.75">
      <c r="A8" s="38" t="s">
        <v>76</v>
      </c>
      <c r="B8" s="48">
        <v>1</v>
      </c>
      <c r="C8" s="48">
        <v>2</v>
      </c>
      <c r="D8" s="173">
        <v>3</v>
      </c>
      <c r="E8" s="48">
        <v>4</v>
      </c>
      <c r="F8" s="48">
        <v>5</v>
      </c>
    </row>
    <row r="9" spans="1:13" ht="33.75" customHeight="1">
      <c r="A9" s="171" t="s">
        <v>29</v>
      </c>
      <c r="B9" s="171"/>
      <c r="C9" s="171"/>
      <c r="D9" s="171"/>
      <c r="E9" s="171"/>
      <c r="F9" s="171"/>
      <c r="M9" s="49"/>
    </row>
    <row r="10" spans="1:13" ht="22.5" customHeight="1">
      <c r="A10" s="112" t="s">
        <v>131</v>
      </c>
      <c r="B10" s="74">
        <v>305</v>
      </c>
      <c r="C10" s="74">
        <v>201</v>
      </c>
      <c r="D10" s="174">
        <f>B10-C10</f>
        <v>104</v>
      </c>
      <c r="E10" s="74">
        <v>12</v>
      </c>
      <c r="F10" s="74">
        <v>68</v>
      </c>
      <c r="M10" s="49"/>
    </row>
    <row r="11" spans="1:6" ht="22.5" customHeight="1">
      <c r="A11" s="82" t="s">
        <v>151</v>
      </c>
      <c r="B11" s="74">
        <v>164</v>
      </c>
      <c r="C11" s="74">
        <v>81</v>
      </c>
      <c r="D11" s="174">
        <f aca="true" t="shared" si="0" ref="D11:D22">B11-C11</f>
        <v>83</v>
      </c>
      <c r="E11" s="74">
        <v>2</v>
      </c>
      <c r="F11" s="74">
        <v>37</v>
      </c>
    </row>
    <row r="12" spans="1:6" ht="18.75">
      <c r="A12" s="82" t="s">
        <v>93</v>
      </c>
      <c r="B12" s="74">
        <v>117</v>
      </c>
      <c r="C12" s="74">
        <v>92</v>
      </c>
      <c r="D12" s="174">
        <f t="shared" si="0"/>
        <v>25</v>
      </c>
      <c r="E12" s="74">
        <v>6</v>
      </c>
      <c r="F12" s="74">
        <v>33</v>
      </c>
    </row>
    <row r="13" spans="1:6" ht="18.75">
      <c r="A13" s="82" t="s">
        <v>200</v>
      </c>
      <c r="B13" s="74">
        <v>117</v>
      </c>
      <c r="C13" s="74">
        <v>40</v>
      </c>
      <c r="D13" s="174">
        <f t="shared" si="0"/>
        <v>77</v>
      </c>
      <c r="E13" s="74">
        <v>0</v>
      </c>
      <c r="F13" s="74">
        <v>10</v>
      </c>
    </row>
    <row r="14" spans="1:6" ht="18.75">
      <c r="A14" s="82" t="s">
        <v>73</v>
      </c>
      <c r="B14" s="74">
        <v>115</v>
      </c>
      <c r="C14" s="74">
        <v>112</v>
      </c>
      <c r="D14" s="174">
        <f t="shared" si="0"/>
        <v>3</v>
      </c>
      <c r="E14" s="74">
        <v>4</v>
      </c>
      <c r="F14" s="74">
        <v>43</v>
      </c>
    </row>
    <row r="15" spans="1:6" ht="18.75">
      <c r="A15" s="82" t="s">
        <v>215</v>
      </c>
      <c r="B15" s="74">
        <v>115</v>
      </c>
      <c r="C15" s="74">
        <v>174</v>
      </c>
      <c r="D15" s="174">
        <f t="shared" si="0"/>
        <v>-59</v>
      </c>
      <c r="E15" s="74">
        <v>7</v>
      </c>
      <c r="F15" s="74">
        <v>73</v>
      </c>
    </row>
    <row r="16" spans="1:6" ht="18.75">
      <c r="A16" s="82" t="s">
        <v>94</v>
      </c>
      <c r="B16" s="74">
        <v>97</v>
      </c>
      <c r="C16" s="74">
        <v>53</v>
      </c>
      <c r="D16" s="174">
        <f t="shared" si="0"/>
        <v>44</v>
      </c>
      <c r="E16" s="74">
        <v>2</v>
      </c>
      <c r="F16" s="74">
        <v>19</v>
      </c>
    </row>
    <row r="17" spans="1:6" ht="18.75">
      <c r="A17" s="82" t="s">
        <v>134</v>
      </c>
      <c r="B17" s="74">
        <v>91</v>
      </c>
      <c r="C17" s="74">
        <v>7</v>
      </c>
      <c r="D17" s="174">
        <f t="shared" si="0"/>
        <v>84</v>
      </c>
      <c r="E17" s="74">
        <v>0</v>
      </c>
      <c r="F17" s="74">
        <v>0</v>
      </c>
    </row>
    <row r="18" spans="1:6" ht="18.75">
      <c r="A18" s="75" t="s">
        <v>95</v>
      </c>
      <c r="B18" s="74">
        <v>88</v>
      </c>
      <c r="C18" s="74">
        <v>46</v>
      </c>
      <c r="D18" s="174">
        <f t="shared" si="0"/>
        <v>42</v>
      </c>
      <c r="E18" s="74">
        <v>0</v>
      </c>
      <c r="F18" s="74">
        <v>14</v>
      </c>
    </row>
    <row r="19" spans="1:6" ht="18.75">
      <c r="A19" s="82" t="s">
        <v>122</v>
      </c>
      <c r="B19" s="74">
        <v>84</v>
      </c>
      <c r="C19" s="74">
        <v>189</v>
      </c>
      <c r="D19" s="174">
        <f t="shared" si="0"/>
        <v>-105</v>
      </c>
      <c r="E19" s="74">
        <v>1</v>
      </c>
      <c r="F19" s="74">
        <v>75</v>
      </c>
    </row>
    <row r="20" spans="1:6" ht="18.75">
      <c r="A20" s="82" t="s">
        <v>92</v>
      </c>
      <c r="B20" s="74">
        <v>81</v>
      </c>
      <c r="C20" s="74">
        <v>67</v>
      </c>
      <c r="D20" s="174">
        <f t="shared" si="0"/>
        <v>14</v>
      </c>
      <c r="E20" s="74">
        <v>3</v>
      </c>
      <c r="F20" s="74">
        <v>26</v>
      </c>
    </row>
    <row r="21" spans="1:6" ht="18.75">
      <c r="A21" s="82" t="s">
        <v>133</v>
      </c>
      <c r="B21" s="74">
        <v>80</v>
      </c>
      <c r="C21" s="74">
        <v>30</v>
      </c>
      <c r="D21" s="174">
        <f t="shared" si="0"/>
        <v>50</v>
      </c>
      <c r="E21" s="74">
        <v>0</v>
      </c>
      <c r="F21" s="74">
        <v>11</v>
      </c>
    </row>
    <row r="22" spans="1:6" ht="18.75">
      <c r="A22" s="75" t="s">
        <v>214</v>
      </c>
      <c r="B22" s="74">
        <v>67</v>
      </c>
      <c r="C22" s="74">
        <v>42</v>
      </c>
      <c r="D22" s="174">
        <f t="shared" si="0"/>
        <v>25</v>
      </c>
      <c r="E22" s="74">
        <v>2</v>
      </c>
      <c r="F22" s="74">
        <v>15</v>
      </c>
    </row>
    <row r="23" spans="1:6" ht="34.5" customHeight="1">
      <c r="A23" s="171" t="s">
        <v>3</v>
      </c>
      <c r="B23" s="171"/>
      <c r="C23" s="171"/>
      <c r="D23" s="171"/>
      <c r="E23" s="171"/>
      <c r="F23" s="171"/>
    </row>
    <row r="24" spans="1:6" ht="37.5">
      <c r="A24" s="75" t="s">
        <v>170</v>
      </c>
      <c r="B24" s="105">
        <v>529</v>
      </c>
      <c r="C24" s="74">
        <v>335</v>
      </c>
      <c r="D24" s="174">
        <f>B24-C24</f>
        <v>194</v>
      </c>
      <c r="E24" s="74">
        <v>8</v>
      </c>
      <c r="F24" s="74">
        <v>103</v>
      </c>
    </row>
    <row r="25" spans="1:6" ht="18.75">
      <c r="A25" s="75" t="s">
        <v>241</v>
      </c>
      <c r="B25" s="105">
        <v>496</v>
      </c>
      <c r="C25" s="74">
        <v>216</v>
      </c>
      <c r="D25" s="174">
        <f aca="true" t="shared" si="1" ref="D25:D36">B25-C25</f>
        <v>280</v>
      </c>
      <c r="E25" s="74">
        <v>10</v>
      </c>
      <c r="F25" s="74">
        <v>102</v>
      </c>
    </row>
    <row r="26" spans="1:6" ht="20.25" customHeight="1">
      <c r="A26" s="75" t="s">
        <v>171</v>
      </c>
      <c r="B26" s="105">
        <v>191</v>
      </c>
      <c r="C26" s="74">
        <v>50</v>
      </c>
      <c r="D26" s="174">
        <f t="shared" si="1"/>
        <v>141</v>
      </c>
      <c r="E26" s="74">
        <v>0</v>
      </c>
      <c r="F26" s="74">
        <v>14</v>
      </c>
    </row>
    <row r="27" spans="1:6" ht="20.25" customHeight="1">
      <c r="A27" s="75" t="s">
        <v>71</v>
      </c>
      <c r="B27" s="105">
        <v>151</v>
      </c>
      <c r="C27" s="74">
        <v>63</v>
      </c>
      <c r="D27" s="174">
        <f t="shared" si="1"/>
        <v>88</v>
      </c>
      <c r="E27" s="74">
        <v>8</v>
      </c>
      <c r="F27" s="74">
        <v>22</v>
      </c>
    </row>
    <row r="28" spans="1:6" ht="20.25" customHeight="1">
      <c r="A28" s="75" t="s">
        <v>65</v>
      </c>
      <c r="B28" s="105">
        <v>138</v>
      </c>
      <c r="C28" s="74">
        <v>193</v>
      </c>
      <c r="D28" s="174">
        <f t="shared" si="1"/>
        <v>-55</v>
      </c>
      <c r="E28" s="74">
        <v>8</v>
      </c>
      <c r="F28" s="74">
        <v>65</v>
      </c>
    </row>
    <row r="29" spans="1:6" ht="37.5">
      <c r="A29" s="75" t="s">
        <v>203</v>
      </c>
      <c r="B29" s="105">
        <v>102</v>
      </c>
      <c r="C29" s="74">
        <v>86</v>
      </c>
      <c r="D29" s="174">
        <f t="shared" si="1"/>
        <v>16</v>
      </c>
      <c r="E29" s="74">
        <v>3</v>
      </c>
      <c r="F29" s="74">
        <v>32</v>
      </c>
    </row>
    <row r="30" spans="1:6" ht="32.25" customHeight="1">
      <c r="A30" s="75" t="s">
        <v>204</v>
      </c>
      <c r="B30" s="105">
        <v>95</v>
      </c>
      <c r="C30" s="74">
        <v>77</v>
      </c>
      <c r="D30" s="174">
        <f t="shared" si="1"/>
        <v>18</v>
      </c>
      <c r="E30" s="74">
        <v>4</v>
      </c>
      <c r="F30" s="74">
        <v>34</v>
      </c>
    </row>
    <row r="31" spans="1:6" ht="19.5" customHeight="1">
      <c r="A31" s="75" t="s">
        <v>183</v>
      </c>
      <c r="B31" s="105">
        <v>85</v>
      </c>
      <c r="C31" s="74">
        <v>53</v>
      </c>
      <c r="D31" s="174">
        <f t="shared" si="1"/>
        <v>32</v>
      </c>
      <c r="E31" s="74">
        <v>0</v>
      </c>
      <c r="F31" s="74">
        <v>18</v>
      </c>
    </row>
    <row r="32" spans="1:6" ht="19.5" customHeight="1">
      <c r="A32" s="82" t="s">
        <v>135</v>
      </c>
      <c r="B32" s="105">
        <v>80</v>
      </c>
      <c r="C32" s="74">
        <v>46</v>
      </c>
      <c r="D32" s="174">
        <f t="shared" si="1"/>
        <v>34</v>
      </c>
      <c r="E32" s="74">
        <v>4</v>
      </c>
      <c r="F32" s="74">
        <v>12</v>
      </c>
    </row>
    <row r="33" spans="1:6" ht="19.5" customHeight="1">
      <c r="A33" s="82" t="s">
        <v>96</v>
      </c>
      <c r="B33" s="105">
        <v>72</v>
      </c>
      <c r="C33" s="74">
        <v>32</v>
      </c>
      <c r="D33" s="174">
        <f t="shared" si="1"/>
        <v>40</v>
      </c>
      <c r="E33" s="74">
        <v>3</v>
      </c>
      <c r="F33" s="74">
        <v>10</v>
      </c>
    </row>
    <row r="34" spans="1:6" ht="19.5" customHeight="1">
      <c r="A34" s="82" t="s">
        <v>155</v>
      </c>
      <c r="B34" s="105">
        <v>65</v>
      </c>
      <c r="C34" s="74">
        <v>39</v>
      </c>
      <c r="D34" s="174">
        <f t="shared" si="1"/>
        <v>26</v>
      </c>
      <c r="E34" s="74">
        <v>1</v>
      </c>
      <c r="F34" s="74">
        <v>17</v>
      </c>
    </row>
    <row r="35" spans="1:6" ht="19.5" customHeight="1">
      <c r="A35" s="82" t="s">
        <v>137</v>
      </c>
      <c r="B35" s="105">
        <v>64</v>
      </c>
      <c r="C35" s="74">
        <v>83</v>
      </c>
      <c r="D35" s="174">
        <f t="shared" si="1"/>
        <v>-19</v>
      </c>
      <c r="E35" s="74">
        <v>1</v>
      </c>
      <c r="F35" s="74">
        <v>26</v>
      </c>
    </row>
    <row r="36" spans="1:6" ht="19.5" customHeight="1">
      <c r="A36" s="82" t="s">
        <v>136</v>
      </c>
      <c r="B36" s="105">
        <v>64</v>
      </c>
      <c r="C36" s="74">
        <v>17</v>
      </c>
      <c r="D36" s="174">
        <f t="shared" si="1"/>
        <v>47</v>
      </c>
      <c r="E36" s="74">
        <v>9</v>
      </c>
      <c r="F36" s="74">
        <v>9</v>
      </c>
    </row>
    <row r="37" spans="1:6" ht="33.75" customHeight="1">
      <c r="A37" s="171" t="s">
        <v>2</v>
      </c>
      <c r="B37" s="171"/>
      <c r="C37" s="171"/>
      <c r="D37" s="171"/>
      <c r="E37" s="171"/>
      <c r="F37" s="171"/>
    </row>
    <row r="38" spans="1:6" ht="21.75" customHeight="1">
      <c r="A38" s="82" t="s">
        <v>51</v>
      </c>
      <c r="B38" s="105">
        <v>620</v>
      </c>
      <c r="C38" s="74">
        <v>483</v>
      </c>
      <c r="D38" s="174">
        <f>B38-C38</f>
        <v>137</v>
      </c>
      <c r="E38" s="74">
        <v>20</v>
      </c>
      <c r="F38" s="74">
        <v>178</v>
      </c>
    </row>
    <row r="39" spans="1:6" ht="21.75" customHeight="1">
      <c r="A39" s="82" t="s">
        <v>77</v>
      </c>
      <c r="B39" s="105">
        <v>444</v>
      </c>
      <c r="C39" s="74">
        <v>237</v>
      </c>
      <c r="D39" s="174">
        <f aca="true" t="shared" si="2" ref="D39:D50">B39-C39</f>
        <v>207</v>
      </c>
      <c r="E39" s="74">
        <v>20</v>
      </c>
      <c r="F39" s="74">
        <v>74</v>
      </c>
    </row>
    <row r="40" spans="1:6" ht="21.75" customHeight="1">
      <c r="A40" s="82" t="s">
        <v>62</v>
      </c>
      <c r="B40" s="105">
        <v>208</v>
      </c>
      <c r="C40" s="74">
        <v>103</v>
      </c>
      <c r="D40" s="174">
        <f t="shared" si="2"/>
        <v>105</v>
      </c>
      <c r="E40" s="74">
        <v>6</v>
      </c>
      <c r="F40" s="74">
        <v>37</v>
      </c>
    </row>
    <row r="41" spans="1:6" ht="21.75" customHeight="1">
      <c r="A41" s="82" t="s">
        <v>78</v>
      </c>
      <c r="B41" s="105">
        <v>164</v>
      </c>
      <c r="C41" s="74">
        <v>92</v>
      </c>
      <c r="D41" s="174">
        <f t="shared" si="2"/>
        <v>72</v>
      </c>
      <c r="E41" s="74">
        <v>2</v>
      </c>
      <c r="F41" s="74">
        <v>39</v>
      </c>
    </row>
    <row r="42" spans="1:6" ht="21.75" customHeight="1">
      <c r="A42" s="82" t="s">
        <v>80</v>
      </c>
      <c r="B42" s="105">
        <v>136</v>
      </c>
      <c r="C42" s="74">
        <v>84</v>
      </c>
      <c r="D42" s="174">
        <f t="shared" si="2"/>
        <v>52</v>
      </c>
      <c r="E42" s="74">
        <v>6</v>
      </c>
      <c r="F42" s="74">
        <v>26</v>
      </c>
    </row>
    <row r="43" spans="1:6" ht="21.75" customHeight="1">
      <c r="A43" s="82" t="s">
        <v>79</v>
      </c>
      <c r="B43" s="105">
        <v>129</v>
      </c>
      <c r="C43" s="74">
        <v>53</v>
      </c>
      <c r="D43" s="174">
        <f t="shared" si="2"/>
        <v>76</v>
      </c>
      <c r="E43" s="74">
        <v>5</v>
      </c>
      <c r="F43" s="74">
        <v>20</v>
      </c>
    </row>
    <row r="44" spans="1:6" ht="21.75" customHeight="1">
      <c r="A44" s="82" t="s">
        <v>205</v>
      </c>
      <c r="B44" s="105">
        <v>87</v>
      </c>
      <c r="C44" s="74">
        <v>23</v>
      </c>
      <c r="D44" s="174">
        <f t="shared" si="2"/>
        <v>64</v>
      </c>
      <c r="E44" s="74">
        <v>2</v>
      </c>
      <c r="F44" s="74">
        <v>1</v>
      </c>
    </row>
    <row r="45" spans="1:6" ht="21.75" customHeight="1">
      <c r="A45" s="82" t="s">
        <v>82</v>
      </c>
      <c r="B45" s="105">
        <v>78</v>
      </c>
      <c r="C45" s="74">
        <v>67</v>
      </c>
      <c r="D45" s="174">
        <f t="shared" si="2"/>
        <v>11</v>
      </c>
      <c r="E45" s="74">
        <v>2</v>
      </c>
      <c r="F45" s="74">
        <v>20</v>
      </c>
    </row>
    <row r="46" spans="1:6" ht="21.75" customHeight="1">
      <c r="A46" s="82" t="s">
        <v>146</v>
      </c>
      <c r="B46" s="105">
        <v>70</v>
      </c>
      <c r="C46" s="74">
        <v>25</v>
      </c>
      <c r="D46" s="174">
        <f t="shared" si="2"/>
        <v>45</v>
      </c>
      <c r="E46" s="74">
        <v>2</v>
      </c>
      <c r="F46" s="74">
        <v>6</v>
      </c>
    </row>
    <row r="47" spans="1:6" ht="21.75" customHeight="1">
      <c r="A47" s="82" t="s">
        <v>206</v>
      </c>
      <c r="B47" s="105">
        <v>68</v>
      </c>
      <c r="C47" s="74">
        <v>41</v>
      </c>
      <c r="D47" s="174">
        <f t="shared" si="2"/>
        <v>27</v>
      </c>
      <c r="E47" s="74">
        <v>0</v>
      </c>
      <c r="F47" s="74">
        <v>16</v>
      </c>
    </row>
    <row r="48" spans="1:6" ht="21.75" customHeight="1">
      <c r="A48" s="82" t="s">
        <v>83</v>
      </c>
      <c r="B48" s="105">
        <v>61</v>
      </c>
      <c r="C48" s="74">
        <v>81</v>
      </c>
      <c r="D48" s="174">
        <f t="shared" si="2"/>
        <v>-20</v>
      </c>
      <c r="E48" s="74">
        <v>2</v>
      </c>
      <c r="F48" s="74">
        <v>22</v>
      </c>
    </row>
    <row r="49" spans="1:6" ht="21.75" customHeight="1">
      <c r="A49" s="82" t="s">
        <v>81</v>
      </c>
      <c r="B49" s="105">
        <v>59</v>
      </c>
      <c r="C49" s="74">
        <v>32</v>
      </c>
      <c r="D49" s="174">
        <f t="shared" si="2"/>
        <v>27</v>
      </c>
      <c r="E49" s="74">
        <v>4</v>
      </c>
      <c r="F49" s="74">
        <v>10</v>
      </c>
    </row>
    <row r="50" spans="1:6" ht="21.75" customHeight="1">
      <c r="A50" s="82" t="s">
        <v>138</v>
      </c>
      <c r="B50" s="105">
        <v>59</v>
      </c>
      <c r="C50" s="74">
        <v>11</v>
      </c>
      <c r="D50" s="174">
        <f t="shared" si="2"/>
        <v>48</v>
      </c>
      <c r="E50" s="74">
        <v>7</v>
      </c>
      <c r="F50" s="74">
        <v>1</v>
      </c>
    </row>
    <row r="51" spans="1:6" ht="34.5" customHeight="1">
      <c r="A51" s="171" t="s">
        <v>1</v>
      </c>
      <c r="B51" s="171"/>
      <c r="C51" s="171"/>
      <c r="D51" s="171"/>
      <c r="E51" s="171"/>
      <c r="F51" s="171"/>
    </row>
    <row r="52" spans="1:6" ht="20.25" customHeight="1">
      <c r="A52" s="78" t="s">
        <v>61</v>
      </c>
      <c r="B52" s="77">
        <v>369</v>
      </c>
      <c r="C52" s="77">
        <v>87</v>
      </c>
      <c r="D52" s="175">
        <f>B52-C52</f>
        <v>282</v>
      </c>
      <c r="E52" s="77">
        <v>14</v>
      </c>
      <c r="F52" s="77">
        <v>21</v>
      </c>
    </row>
    <row r="53" spans="1:6" ht="20.25" customHeight="1">
      <c r="A53" s="78" t="s">
        <v>64</v>
      </c>
      <c r="B53" s="77">
        <v>271</v>
      </c>
      <c r="C53" s="77">
        <v>131</v>
      </c>
      <c r="D53" s="175">
        <f aca="true" t="shared" si="3" ref="D53:D63">B53-C53</f>
        <v>140</v>
      </c>
      <c r="E53" s="77">
        <v>8</v>
      </c>
      <c r="F53" s="77">
        <v>39</v>
      </c>
    </row>
    <row r="54" spans="1:6" ht="20.25" customHeight="1">
      <c r="A54" s="78" t="s">
        <v>169</v>
      </c>
      <c r="B54" s="77">
        <v>146</v>
      </c>
      <c r="C54" s="77">
        <v>160</v>
      </c>
      <c r="D54" s="175">
        <f t="shared" si="3"/>
        <v>-14</v>
      </c>
      <c r="E54" s="77">
        <v>22</v>
      </c>
      <c r="F54" s="77">
        <v>68</v>
      </c>
    </row>
    <row r="55" spans="1:6" ht="20.25" customHeight="1">
      <c r="A55" s="78" t="s">
        <v>97</v>
      </c>
      <c r="B55" s="83">
        <v>97</v>
      </c>
      <c r="C55" s="77">
        <v>78</v>
      </c>
      <c r="D55" s="175">
        <f t="shared" si="3"/>
        <v>19</v>
      </c>
      <c r="E55" s="77">
        <v>3</v>
      </c>
      <c r="F55" s="77">
        <v>30</v>
      </c>
    </row>
    <row r="56" spans="1:6" ht="20.25" customHeight="1">
      <c r="A56" s="78" t="s">
        <v>184</v>
      </c>
      <c r="B56" s="77">
        <v>80</v>
      </c>
      <c r="C56" s="77">
        <v>100</v>
      </c>
      <c r="D56" s="175">
        <f t="shared" si="3"/>
        <v>-20</v>
      </c>
      <c r="E56" s="77">
        <v>2</v>
      </c>
      <c r="F56" s="77">
        <v>29</v>
      </c>
    </row>
    <row r="57" spans="1:6" ht="20.25" customHeight="1">
      <c r="A57" s="78" t="s">
        <v>99</v>
      </c>
      <c r="B57" s="77">
        <v>61</v>
      </c>
      <c r="C57" s="77">
        <v>63</v>
      </c>
      <c r="D57" s="175">
        <f t="shared" si="3"/>
        <v>-2</v>
      </c>
      <c r="E57" s="77">
        <v>0</v>
      </c>
      <c r="F57" s="77">
        <v>32</v>
      </c>
    </row>
    <row r="58" spans="1:6" ht="35.25" customHeight="1">
      <c r="A58" s="78" t="s">
        <v>100</v>
      </c>
      <c r="B58" s="77">
        <v>58</v>
      </c>
      <c r="C58" s="77">
        <v>36</v>
      </c>
      <c r="D58" s="175">
        <f t="shared" si="3"/>
        <v>22</v>
      </c>
      <c r="E58" s="77">
        <v>1</v>
      </c>
      <c r="F58" s="77">
        <v>11</v>
      </c>
    </row>
    <row r="59" spans="1:6" ht="20.25" customHeight="1">
      <c r="A59" s="78" t="s">
        <v>121</v>
      </c>
      <c r="B59" s="77">
        <v>48</v>
      </c>
      <c r="C59" s="77">
        <v>38</v>
      </c>
      <c r="D59" s="175">
        <f t="shared" si="3"/>
        <v>10</v>
      </c>
      <c r="E59" s="77">
        <v>2</v>
      </c>
      <c r="F59" s="77">
        <v>17</v>
      </c>
    </row>
    <row r="60" spans="1:6" ht="27" customHeight="1">
      <c r="A60" s="78" t="s">
        <v>98</v>
      </c>
      <c r="B60" s="77">
        <v>48</v>
      </c>
      <c r="C60" s="77">
        <v>64</v>
      </c>
      <c r="D60" s="175">
        <f t="shared" si="3"/>
        <v>-16</v>
      </c>
      <c r="E60" s="77">
        <v>3</v>
      </c>
      <c r="F60" s="77">
        <v>20</v>
      </c>
    </row>
    <row r="61" spans="1:6" ht="20.25" customHeight="1">
      <c r="A61" s="78" t="s">
        <v>152</v>
      </c>
      <c r="B61" s="77">
        <v>45</v>
      </c>
      <c r="C61" s="77">
        <v>34</v>
      </c>
      <c r="D61" s="175">
        <f t="shared" si="3"/>
        <v>11</v>
      </c>
      <c r="E61" s="77">
        <v>7</v>
      </c>
      <c r="F61" s="77">
        <v>11</v>
      </c>
    </row>
    <row r="62" spans="1:6" ht="20.25" customHeight="1">
      <c r="A62" s="78" t="s">
        <v>84</v>
      </c>
      <c r="B62" s="77">
        <v>38</v>
      </c>
      <c r="C62" s="77">
        <v>58</v>
      </c>
      <c r="D62" s="175">
        <f t="shared" si="3"/>
        <v>-20</v>
      </c>
      <c r="E62" s="77">
        <v>0</v>
      </c>
      <c r="F62" s="77">
        <v>31</v>
      </c>
    </row>
    <row r="63" spans="1:6" ht="31.5" customHeight="1">
      <c r="A63" s="78" t="s">
        <v>242</v>
      </c>
      <c r="B63" s="77">
        <v>37</v>
      </c>
      <c r="C63" s="77">
        <v>6</v>
      </c>
      <c r="D63" s="175">
        <f t="shared" si="3"/>
        <v>31</v>
      </c>
      <c r="E63" s="77">
        <v>0</v>
      </c>
      <c r="F63" s="77">
        <v>1</v>
      </c>
    </row>
    <row r="64" spans="1:6" ht="33.75" customHeight="1">
      <c r="A64" s="171" t="s">
        <v>5</v>
      </c>
      <c r="B64" s="171"/>
      <c r="C64" s="171"/>
      <c r="D64" s="171"/>
      <c r="E64" s="171"/>
      <c r="F64" s="171"/>
    </row>
    <row r="65" spans="1:6" ht="20.25" customHeight="1">
      <c r="A65" s="78" t="s">
        <v>128</v>
      </c>
      <c r="B65" s="77">
        <v>1516</v>
      </c>
      <c r="C65" s="77">
        <v>755</v>
      </c>
      <c r="D65" s="175">
        <f>B65-C65</f>
        <v>761</v>
      </c>
      <c r="E65" s="77">
        <v>47</v>
      </c>
      <c r="F65" s="77">
        <v>239</v>
      </c>
    </row>
    <row r="66" spans="1:6" ht="20.25" customHeight="1">
      <c r="A66" s="78" t="s">
        <v>50</v>
      </c>
      <c r="B66" s="77">
        <v>762</v>
      </c>
      <c r="C66" s="77">
        <v>449</v>
      </c>
      <c r="D66" s="175">
        <f aca="true" t="shared" si="4" ref="D66:D77">B66-C66</f>
        <v>313</v>
      </c>
      <c r="E66" s="77">
        <v>18</v>
      </c>
      <c r="F66" s="77">
        <v>152</v>
      </c>
    </row>
    <row r="67" spans="1:6" ht="20.25" customHeight="1">
      <c r="A67" s="78" t="s">
        <v>130</v>
      </c>
      <c r="B67" s="77">
        <v>630</v>
      </c>
      <c r="C67" s="77">
        <v>491</v>
      </c>
      <c r="D67" s="175">
        <f t="shared" si="4"/>
        <v>139</v>
      </c>
      <c r="E67" s="77">
        <v>15</v>
      </c>
      <c r="F67" s="77">
        <v>132</v>
      </c>
    </row>
    <row r="68" spans="1:6" ht="20.25" customHeight="1">
      <c r="A68" s="78" t="s">
        <v>49</v>
      </c>
      <c r="B68" s="77">
        <v>583</v>
      </c>
      <c r="C68" s="77">
        <v>266</v>
      </c>
      <c r="D68" s="175">
        <f t="shared" si="4"/>
        <v>317</v>
      </c>
      <c r="E68" s="77">
        <v>12</v>
      </c>
      <c r="F68" s="77">
        <v>100</v>
      </c>
    </row>
    <row r="69" spans="1:6" ht="20.25" customHeight="1">
      <c r="A69" s="78" t="s">
        <v>235</v>
      </c>
      <c r="B69" s="77">
        <v>455</v>
      </c>
      <c r="C69" s="77">
        <v>269</v>
      </c>
      <c r="D69" s="175">
        <f t="shared" si="4"/>
        <v>186</v>
      </c>
      <c r="E69" s="77">
        <v>19</v>
      </c>
      <c r="F69" s="77">
        <v>92</v>
      </c>
    </row>
    <row r="70" spans="1:6" ht="20.25" customHeight="1">
      <c r="A70" s="78" t="s">
        <v>63</v>
      </c>
      <c r="B70" s="77">
        <v>415</v>
      </c>
      <c r="C70" s="77">
        <v>73</v>
      </c>
      <c r="D70" s="175">
        <f t="shared" si="4"/>
        <v>342</v>
      </c>
      <c r="E70" s="77">
        <v>30</v>
      </c>
      <c r="F70" s="77">
        <v>28</v>
      </c>
    </row>
    <row r="71" spans="1:6" ht="56.25">
      <c r="A71" s="78" t="s">
        <v>165</v>
      </c>
      <c r="B71" s="77">
        <v>290</v>
      </c>
      <c r="C71" s="77">
        <v>340</v>
      </c>
      <c r="D71" s="175">
        <f t="shared" si="4"/>
        <v>-50</v>
      </c>
      <c r="E71" s="77">
        <v>5</v>
      </c>
      <c r="F71" s="77">
        <v>117</v>
      </c>
    </row>
    <row r="72" spans="1:6" ht="21.75" customHeight="1">
      <c r="A72" s="78" t="s">
        <v>70</v>
      </c>
      <c r="B72" s="77">
        <v>222</v>
      </c>
      <c r="C72" s="77">
        <v>99</v>
      </c>
      <c r="D72" s="175">
        <f t="shared" si="4"/>
        <v>123</v>
      </c>
      <c r="E72" s="77">
        <v>3</v>
      </c>
      <c r="F72" s="77">
        <v>40</v>
      </c>
    </row>
    <row r="73" spans="1:6" ht="21.75" customHeight="1">
      <c r="A73" s="78" t="s">
        <v>68</v>
      </c>
      <c r="B73" s="77">
        <v>209</v>
      </c>
      <c r="C73" s="77">
        <v>81</v>
      </c>
      <c r="D73" s="175">
        <f t="shared" si="4"/>
        <v>128</v>
      </c>
      <c r="E73" s="77">
        <v>11</v>
      </c>
      <c r="F73" s="77">
        <v>27</v>
      </c>
    </row>
    <row r="74" spans="1:6" ht="21.75" customHeight="1">
      <c r="A74" s="78" t="s">
        <v>101</v>
      </c>
      <c r="B74" s="77">
        <v>153</v>
      </c>
      <c r="C74" s="77">
        <v>74</v>
      </c>
      <c r="D74" s="175">
        <f t="shared" si="4"/>
        <v>79</v>
      </c>
      <c r="E74" s="77">
        <v>3</v>
      </c>
      <c r="F74" s="77">
        <v>18</v>
      </c>
    </row>
    <row r="75" spans="1:6" ht="21.75" customHeight="1">
      <c r="A75" s="78" t="s">
        <v>117</v>
      </c>
      <c r="B75" s="77">
        <v>98</v>
      </c>
      <c r="C75" s="77">
        <v>77</v>
      </c>
      <c r="D75" s="175">
        <f t="shared" si="4"/>
        <v>21</v>
      </c>
      <c r="E75" s="77">
        <v>17</v>
      </c>
      <c r="F75" s="77">
        <v>13</v>
      </c>
    </row>
    <row r="76" spans="1:6" ht="21.75" customHeight="1">
      <c r="A76" s="78" t="s">
        <v>236</v>
      </c>
      <c r="B76" s="77">
        <v>63</v>
      </c>
      <c r="C76" s="77">
        <v>6</v>
      </c>
      <c r="D76" s="175">
        <f t="shared" si="4"/>
        <v>57</v>
      </c>
      <c r="E76" s="77">
        <v>17</v>
      </c>
      <c r="F76" s="77">
        <v>2</v>
      </c>
    </row>
    <row r="77" spans="1:6" ht="21.75" customHeight="1">
      <c r="A77" s="78" t="s">
        <v>158</v>
      </c>
      <c r="B77" s="77">
        <v>55</v>
      </c>
      <c r="C77" s="77">
        <v>39</v>
      </c>
      <c r="D77" s="175">
        <f t="shared" si="4"/>
        <v>16</v>
      </c>
      <c r="E77" s="77">
        <v>1</v>
      </c>
      <c r="F77" s="77">
        <v>18</v>
      </c>
    </row>
    <row r="78" spans="1:6" ht="43.5" customHeight="1">
      <c r="A78" s="171" t="s">
        <v>85</v>
      </c>
      <c r="B78" s="171"/>
      <c r="C78" s="171"/>
      <c r="D78" s="171"/>
      <c r="E78" s="171"/>
      <c r="F78" s="171"/>
    </row>
    <row r="79" spans="1:6" ht="21.75" customHeight="1">
      <c r="A79" s="78" t="s">
        <v>102</v>
      </c>
      <c r="B79" s="77">
        <v>69</v>
      </c>
      <c r="C79" s="77">
        <v>42</v>
      </c>
      <c r="D79" s="175">
        <f>B79-C79</f>
        <v>27</v>
      </c>
      <c r="E79" s="77">
        <v>1</v>
      </c>
      <c r="F79" s="77">
        <v>6</v>
      </c>
    </row>
    <row r="80" spans="1:6" ht="37.5">
      <c r="A80" s="78" t="s">
        <v>201</v>
      </c>
      <c r="B80" s="77">
        <v>62</v>
      </c>
      <c r="C80" s="77">
        <v>83</v>
      </c>
      <c r="D80" s="175">
        <f aca="true" t="shared" si="5" ref="D80:D91">B80-C80</f>
        <v>-21</v>
      </c>
      <c r="E80" s="77">
        <v>0</v>
      </c>
      <c r="F80" s="77">
        <v>28</v>
      </c>
    </row>
    <row r="81" spans="1:6" ht="19.5" customHeight="1">
      <c r="A81" s="78" t="s">
        <v>104</v>
      </c>
      <c r="B81" s="77">
        <v>47</v>
      </c>
      <c r="C81" s="77">
        <v>12</v>
      </c>
      <c r="D81" s="175">
        <f t="shared" si="5"/>
        <v>35</v>
      </c>
      <c r="E81" s="77">
        <v>4</v>
      </c>
      <c r="F81" s="77">
        <v>6</v>
      </c>
    </row>
    <row r="82" spans="1:6" ht="22.5" customHeight="1">
      <c r="A82" s="78" t="s">
        <v>153</v>
      </c>
      <c r="B82" s="77">
        <v>40</v>
      </c>
      <c r="C82" s="84">
        <v>20</v>
      </c>
      <c r="D82" s="175">
        <f t="shared" si="5"/>
        <v>20</v>
      </c>
      <c r="E82" s="77">
        <v>0</v>
      </c>
      <c r="F82" s="77">
        <v>8</v>
      </c>
    </row>
    <row r="83" spans="1:6" ht="20.25" customHeight="1">
      <c r="A83" s="78" t="s">
        <v>103</v>
      </c>
      <c r="B83" s="77">
        <v>38</v>
      </c>
      <c r="C83" s="77">
        <v>31</v>
      </c>
      <c r="D83" s="175">
        <f t="shared" si="5"/>
        <v>7</v>
      </c>
      <c r="E83" s="77">
        <v>2</v>
      </c>
      <c r="F83" s="77">
        <v>16</v>
      </c>
    </row>
    <row r="84" spans="1:6" ht="20.25" customHeight="1">
      <c r="A84" s="78" t="s">
        <v>139</v>
      </c>
      <c r="B84" s="77">
        <v>37</v>
      </c>
      <c r="C84" s="77">
        <v>0</v>
      </c>
      <c r="D84" s="175">
        <f t="shared" si="5"/>
        <v>37</v>
      </c>
      <c r="E84" s="77">
        <v>0</v>
      </c>
      <c r="F84" s="77">
        <v>0</v>
      </c>
    </row>
    <row r="85" spans="1:6" ht="20.25" customHeight="1">
      <c r="A85" s="78" t="s">
        <v>106</v>
      </c>
      <c r="B85" s="77">
        <v>29</v>
      </c>
      <c r="C85" s="77">
        <v>23</v>
      </c>
      <c r="D85" s="175">
        <f t="shared" si="5"/>
        <v>6</v>
      </c>
      <c r="E85" s="77">
        <v>5</v>
      </c>
      <c r="F85" s="77">
        <v>9</v>
      </c>
    </row>
    <row r="86" spans="1:6" ht="32.25" customHeight="1">
      <c r="A86" s="78" t="s">
        <v>147</v>
      </c>
      <c r="B86" s="77">
        <v>28</v>
      </c>
      <c r="C86" s="77">
        <v>11</v>
      </c>
      <c r="D86" s="175">
        <f t="shared" si="5"/>
        <v>17</v>
      </c>
      <c r="E86" s="77">
        <v>1</v>
      </c>
      <c r="F86" s="77">
        <v>4</v>
      </c>
    </row>
    <row r="87" spans="1:6" ht="42" customHeight="1">
      <c r="A87" s="78" t="s">
        <v>159</v>
      </c>
      <c r="B87" s="77">
        <v>27</v>
      </c>
      <c r="C87" s="84">
        <v>7</v>
      </c>
      <c r="D87" s="175">
        <f t="shared" si="5"/>
        <v>20</v>
      </c>
      <c r="E87" s="77">
        <v>0</v>
      </c>
      <c r="F87" s="77">
        <v>3</v>
      </c>
    </row>
    <row r="88" spans="1:6" ht="20.25" customHeight="1">
      <c r="A88" s="78" t="s">
        <v>172</v>
      </c>
      <c r="B88" s="77">
        <v>19</v>
      </c>
      <c r="C88" s="84">
        <v>7</v>
      </c>
      <c r="D88" s="175">
        <f t="shared" si="5"/>
        <v>12</v>
      </c>
      <c r="E88" s="77">
        <v>0</v>
      </c>
      <c r="F88" s="77">
        <v>3</v>
      </c>
    </row>
    <row r="89" spans="1:6" ht="20.25" customHeight="1">
      <c r="A89" s="78" t="s">
        <v>185</v>
      </c>
      <c r="B89" s="77">
        <v>19</v>
      </c>
      <c r="C89" s="84">
        <v>32</v>
      </c>
      <c r="D89" s="175">
        <f t="shared" si="5"/>
        <v>-13</v>
      </c>
      <c r="E89" s="77">
        <v>1</v>
      </c>
      <c r="F89" s="77">
        <v>11</v>
      </c>
    </row>
    <row r="90" spans="1:6" ht="37.5" customHeight="1">
      <c r="A90" s="78" t="s">
        <v>216</v>
      </c>
      <c r="B90" s="77">
        <v>17</v>
      </c>
      <c r="C90" s="77">
        <v>6</v>
      </c>
      <c r="D90" s="175">
        <f t="shared" si="5"/>
        <v>11</v>
      </c>
      <c r="E90" s="77">
        <v>0</v>
      </c>
      <c r="F90" s="77">
        <v>2</v>
      </c>
    </row>
    <row r="91" spans="1:6" ht="20.25" customHeight="1">
      <c r="A91" s="78" t="s">
        <v>105</v>
      </c>
      <c r="B91" s="77">
        <v>16</v>
      </c>
      <c r="C91" s="77">
        <v>18</v>
      </c>
      <c r="D91" s="175">
        <f t="shared" si="5"/>
        <v>-2</v>
      </c>
      <c r="E91" s="77">
        <v>0</v>
      </c>
      <c r="F91" s="77">
        <v>8</v>
      </c>
    </row>
    <row r="92" spans="1:6" ht="34.5" customHeight="1">
      <c r="A92" s="171" t="s">
        <v>6</v>
      </c>
      <c r="B92" s="171"/>
      <c r="C92" s="171"/>
      <c r="D92" s="171"/>
      <c r="E92" s="171"/>
      <c r="F92" s="171"/>
    </row>
    <row r="93" spans="1:6" ht="35.25" customHeight="1">
      <c r="A93" s="75" t="s">
        <v>118</v>
      </c>
      <c r="B93" s="74">
        <v>728</v>
      </c>
      <c r="C93" s="74">
        <v>125</v>
      </c>
      <c r="D93" s="174">
        <f>B93-C93</f>
        <v>603</v>
      </c>
      <c r="E93" s="74">
        <v>0</v>
      </c>
      <c r="F93" s="74">
        <v>48</v>
      </c>
    </row>
    <row r="94" spans="1:6" ht="21.75" customHeight="1">
      <c r="A94" s="75" t="s">
        <v>53</v>
      </c>
      <c r="B94" s="74">
        <v>312</v>
      </c>
      <c r="C94" s="74">
        <v>260</v>
      </c>
      <c r="D94" s="174">
        <f aca="true" t="shared" si="6" ref="D94:D105">B94-C94</f>
        <v>52</v>
      </c>
      <c r="E94" s="74">
        <v>6</v>
      </c>
      <c r="F94" s="74">
        <v>51</v>
      </c>
    </row>
    <row r="95" spans="1:6" ht="21.75" customHeight="1">
      <c r="A95" s="75" t="s">
        <v>109</v>
      </c>
      <c r="B95" s="74">
        <v>300</v>
      </c>
      <c r="C95" s="74">
        <v>80</v>
      </c>
      <c r="D95" s="174">
        <f t="shared" si="6"/>
        <v>220</v>
      </c>
      <c r="E95" s="74">
        <v>8</v>
      </c>
      <c r="F95" s="74">
        <v>24</v>
      </c>
    </row>
    <row r="96" spans="1:6" ht="21.75" customHeight="1">
      <c r="A96" s="75" t="s">
        <v>166</v>
      </c>
      <c r="B96" s="74">
        <v>225</v>
      </c>
      <c r="C96" s="74">
        <v>95</v>
      </c>
      <c r="D96" s="174">
        <f t="shared" si="6"/>
        <v>130</v>
      </c>
      <c r="E96" s="74">
        <v>13</v>
      </c>
      <c r="F96" s="74">
        <v>35</v>
      </c>
    </row>
    <row r="97" spans="1:6" ht="21.75" customHeight="1">
      <c r="A97" s="75" t="s">
        <v>56</v>
      </c>
      <c r="B97" s="74">
        <v>210</v>
      </c>
      <c r="C97" s="74">
        <v>98</v>
      </c>
      <c r="D97" s="174">
        <f t="shared" si="6"/>
        <v>112</v>
      </c>
      <c r="E97" s="74">
        <v>26</v>
      </c>
      <c r="F97" s="74">
        <v>51</v>
      </c>
    </row>
    <row r="98" spans="1:6" ht="36.75" customHeight="1">
      <c r="A98" s="75" t="s">
        <v>167</v>
      </c>
      <c r="B98" s="74">
        <v>184</v>
      </c>
      <c r="C98" s="74">
        <v>47</v>
      </c>
      <c r="D98" s="174">
        <f t="shared" si="6"/>
        <v>137</v>
      </c>
      <c r="E98" s="74">
        <v>19</v>
      </c>
      <c r="F98" s="74">
        <v>18</v>
      </c>
    </row>
    <row r="99" spans="1:6" ht="41.25" customHeight="1">
      <c r="A99" s="75" t="s">
        <v>91</v>
      </c>
      <c r="B99" s="74">
        <v>159</v>
      </c>
      <c r="C99" s="74">
        <v>83</v>
      </c>
      <c r="D99" s="174">
        <f t="shared" si="6"/>
        <v>76</v>
      </c>
      <c r="E99" s="74">
        <v>12</v>
      </c>
      <c r="F99" s="74">
        <v>29</v>
      </c>
    </row>
    <row r="100" spans="1:6" ht="18.75">
      <c r="A100" s="75" t="s">
        <v>168</v>
      </c>
      <c r="B100" s="74">
        <v>157</v>
      </c>
      <c r="C100" s="74">
        <v>57</v>
      </c>
      <c r="D100" s="174">
        <f t="shared" si="6"/>
        <v>100</v>
      </c>
      <c r="E100" s="74">
        <v>3</v>
      </c>
      <c r="F100" s="74">
        <v>15</v>
      </c>
    </row>
    <row r="101" spans="1:6" ht="22.5" customHeight="1">
      <c r="A101" s="75" t="s">
        <v>132</v>
      </c>
      <c r="B101" s="74">
        <v>140</v>
      </c>
      <c r="C101" s="74">
        <v>66</v>
      </c>
      <c r="D101" s="174">
        <f t="shared" si="6"/>
        <v>74</v>
      </c>
      <c r="E101" s="74">
        <v>0</v>
      </c>
      <c r="F101" s="74">
        <v>24</v>
      </c>
    </row>
    <row r="102" spans="1:6" ht="22.5" customHeight="1">
      <c r="A102" s="75" t="s">
        <v>108</v>
      </c>
      <c r="B102" s="74">
        <v>130</v>
      </c>
      <c r="C102" s="74">
        <v>68</v>
      </c>
      <c r="D102" s="174">
        <f t="shared" si="6"/>
        <v>62</v>
      </c>
      <c r="E102" s="74">
        <v>8</v>
      </c>
      <c r="F102" s="74">
        <v>15</v>
      </c>
    </row>
    <row r="103" spans="1:6" ht="22.5" customHeight="1">
      <c r="A103" s="75" t="s">
        <v>107</v>
      </c>
      <c r="B103" s="74">
        <v>128</v>
      </c>
      <c r="C103" s="74">
        <v>58</v>
      </c>
      <c r="D103" s="174">
        <f t="shared" si="6"/>
        <v>70</v>
      </c>
      <c r="E103" s="74">
        <v>12</v>
      </c>
      <c r="F103" s="74">
        <v>22</v>
      </c>
    </row>
    <row r="104" spans="1:6" ht="46.5" customHeight="1">
      <c r="A104" s="75" t="s">
        <v>59</v>
      </c>
      <c r="B104" s="74">
        <v>114</v>
      </c>
      <c r="C104" s="74">
        <v>54</v>
      </c>
      <c r="D104" s="174">
        <f t="shared" si="6"/>
        <v>60</v>
      </c>
      <c r="E104" s="74">
        <v>13</v>
      </c>
      <c r="F104" s="74">
        <v>11</v>
      </c>
    </row>
    <row r="105" spans="1:6" ht="21" customHeight="1">
      <c r="A105" s="75" t="s">
        <v>67</v>
      </c>
      <c r="B105" s="74">
        <v>102</v>
      </c>
      <c r="C105" s="74">
        <v>26</v>
      </c>
      <c r="D105" s="174">
        <f t="shared" si="6"/>
        <v>76</v>
      </c>
      <c r="E105" s="74">
        <v>13</v>
      </c>
      <c r="F105" s="74">
        <v>6</v>
      </c>
    </row>
    <row r="106" spans="1:6" ht="43.5" customHeight="1">
      <c r="A106" s="171" t="s">
        <v>86</v>
      </c>
      <c r="B106" s="171"/>
      <c r="C106" s="171"/>
      <c r="D106" s="171"/>
      <c r="E106" s="171"/>
      <c r="F106" s="171"/>
    </row>
    <row r="107" spans="1:6" ht="21.75" customHeight="1">
      <c r="A107" s="85" t="s">
        <v>47</v>
      </c>
      <c r="B107" s="83">
        <v>2546</v>
      </c>
      <c r="C107" s="77">
        <v>1069</v>
      </c>
      <c r="D107" s="175">
        <f>B107-C107</f>
        <v>1477</v>
      </c>
      <c r="E107" s="77">
        <v>48</v>
      </c>
      <c r="F107" s="77">
        <v>303</v>
      </c>
    </row>
    <row r="108" spans="1:6" ht="22.5" customHeight="1">
      <c r="A108" s="85" t="s">
        <v>120</v>
      </c>
      <c r="B108" s="83">
        <v>1738</v>
      </c>
      <c r="C108" s="77">
        <v>813</v>
      </c>
      <c r="D108" s="175">
        <f aca="true" t="shared" si="7" ref="D108:D119">B108-C108</f>
        <v>925</v>
      </c>
      <c r="E108" s="77">
        <v>23</v>
      </c>
      <c r="F108" s="77">
        <v>35</v>
      </c>
    </row>
    <row r="109" spans="1:6" ht="58.5" customHeight="1">
      <c r="A109" s="85" t="s">
        <v>163</v>
      </c>
      <c r="B109" s="83">
        <v>772</v>
      </c>
      <c r="C109" s="77">
        <v>461</v>
      </c>
      <c r="D109" s="175">
        <f t="shared" si="7"/>
        <v>311</v>
      </c>
      <c r="E109" s="77">
        <v>3</v>
      </c>
      <c r="F109" s="77">
        <v>169</v>
      </c>
    </row>
    <row r="110" spans="1:6" ht="21.75" customHeight="1">
      <c r="A110" s="85" t="s">
        <v>129</v>
      </c>
      <c r="B110" s="83">
        <v>722</v>
      </c>
      <c r="C110" s="77">
        <v>1055</v>
      </c>
      <c r="D110" s="175">
        <f t="shared" si="7"/>
        <v>-333</v>
      </c>
      <c r="E110" s="77">
        <v>9</v>
      </c>
      <c r="F110" s="77">
        <v>265</v>
      </c>
    </row>
    <row r="111" spans="1:6" ht="21.75" customHeight="1">
      <c r="A111" s="85" t="s">
        <v>202</v>
      </c>
      <c r="B111" s="83">
        <v>455</v>
      </c>
      <c r="C111" s="77">
        <v>344</v>
      </c>
      <c r="D111" s="175">
        <f t="shared" si="7"/>
        <v>111</v>
      </c>
      <c r="E111" s="77">
        <v>7</v>
      </c>
      <c r="F111" s="77">
        <v>26</v>
      </c>
    </row>
    <row r="112" spans="1:6" ht="21.75" customHeight="1">
      <c r="A112" s="78" t="s">
        <v>124</v>
      </c>
      <c r="B112" s="77">
        <v>187</v>
      </c>
      <c r="C112" s="77">
        <v>106</v>
      </c>
      <c r="D112" s="175">
        <f t="shared" si="7"/>
        <v>81</v>
      </c>
      <c r="E112" s="77">
        <v>4</v>
      </c>
      <c r="F112" s="77">
        <v>44</v>
      </c>
    </row>
    <row r="113" spans="1:6" ht="39.75" customHeight="1">
      <c r="A113" s="78" t="s">
        <v>150</v>
      </c>
      <c r="B113" s="77">
        <v>121</v>
      </c>
      <c r="C113" s="77">
        <v>165</v>
      </c>
      <c r="D113" s="175">
        <f t="shared" si="7"/>
        <v>-44</v>
      </c>
      <c r="E113" s="77">
        <v>0</v>
      </c>
      <c r="F113" s="77">
        <v>20</v>
      </c>
    </row>
    <row r="114" spans="1:6" ht="21" customHeight="1">
      <c r="A114" s="78" t="s">
        <v>110</v>
      </c>
      <c r="B114" s="77">
        <v>98</v>
      </c>
      <c r="C114" s="77">
        <v>39</v>
      </c>
      <c r="D114" s="175">
        <f t="shared" si="7"/>
        <v>59</v>
      </c>
      <c r="E114" s="77">
        <v>2</v>
      </c>
      <c r="F114" s="77">
        <v>11</v>
      </c>
    </row>
    <row r="115" spans="1:6" ht="21" customHeight="1">
      <c r="A115" s="78" t="s">
        <v>69</v>
      </c>
      <c r="B115" s="77">
        <v>95</v>
      </c>
      <c r="C115" s="77">
        <v>135</v>
      </c>
      <c r="D115" s="175">
        <f t="shared" si="7"/>
        <v>-40</v>
      </c>
      <c r="E115" s="77">
        <v>3</v>
      </c>
      <c r="F115" s="77">
        <v>65</v>
      </c>
    </row>
    <row r="116" spans="1:6" ht="21" customHeight="1">
      <c r="A116" s="78" t="s">
        <v>111</v>
      </c>
      <c r="B116" s="77">
        <v>84</v>
      </c>
      <c r="C116" s="77">
        <v>29</v>
      </c>
      <c r="D116" s="175">
        <f t="shared" si="7"/>
        <v>55</v>
      </c>
      <c r="E116" s="77">
        <v>5</v>
      </c>
      <c r="F116" s="77">
        <v>5</v>
      </c>
    </row>
    <row r="117" spans="1:6" ht="21" customHeight="1">
      <c r="A117" s="78" t="s">
        <v>207</v>
      </c>
      <c r="B117" s="77">
        <v>65</v>
      </c>
      <c r="C117" s="77">
        <v>81</v>
      </c>
      <c r="D117" s="175">
        <f t="shared" si="7"/>
        <v>-16</v>
      </c>
      <c r="E117" s="77">
        <v>0</v>
      </c>
      <c r="F117" s="77">
        <v>30</v>
      </c>
    </row>
    <row r="118" spans="1:6" ht="37.5">
      <c r="A118" s="78" t="s">
        <v>154</v>
      </c>
      <c r="B118" s="77">
        <v>57</v>
      </c>
      <c r="C118" s="77">
        <v>28</v>
      </c>
      <c r="D118" s="175">
        <f t="shared" si="7"/>
        <v>29</v>
      </c>
      <c r="E118" s="77">
        <v>1</v>
      </c>
      <c r="F118" s="77">
        <v>8</v>
      </c>
    </row>
    <row r="119" spans="1:6" ht="22.5" customHeight="1">
      <c r="A119" s="78" t="s">
        <v>217</v>
      </c>
      <c r="B119" s="77">
        <v>55</v>
      </c>
      <c r="C119" s="77">
        <v>24</v>
      </c>
      <c r="D119" s="175">
        <f t="shared" si="7"/>
        <v>31</v>
      </c>
      <c r="E119" s="77">
        <v>0</v>
      </c>
      <c r="F119" s="77">
        <v>2</v>
      </c>
    </row>
    <row r="120" spans="1:6" ht="37.5" customHeight="1">
      <c r="A120" s="171" t="s">
        <v>4</v>
      </c>
      <c r="B120" s="171"/>
      <c r="C120" s="171"/>
      <c r="D120" s="171"/>
      <c r="E120" s="171"/>
      <c r="F120" s="171"/>
    </row>
    <row r="121" spans="1:6" ht="21.75" customHeight="1">
      <c r="A121" s="78" t="s">
        <v>48</v>
      </c>
      <c r="B121" s="77">
        <v>2525</v>
      </c>
      <c r="C121" s="77">
        <v>1779</v>
      </c>
      <c r="D121" s="175">
        <f>B121-C121</f>
        <v>746</v>
      </c>
      <c r="E121" s="77">
        <v>19</v>
      </c>
      <c r="F121" s="77">
        <v>522</v>
      </c>
    </row>
    <row r="122" spans="1:6" ht="23.25" customHeight="1">
      <c r="A122" s="78" t="s">
        <v>52</v>
      </c>
      <c r="B122" s="77">
        <v>704</v>
      </c>
      <c r="C122" s="77">
        <v>411</v>
      </c>
      <c r="D122" s="175">
        <f aca="true" t="shared" si="8" ref="D122:D133">B122-C122</f>
        <v>293</v>
      </c>
      <c r="E122" s="77">
        <v>10</v>
      </c>
      <c r="F122" s="77">
        <v>139</v>
      </c>
    </row>
    <row r="123" spans="1:6" ht="21.75" customHeight="1">
      <c r="A123" s="78" t="s">
        <v>54</v>
      </c>
      <c r="B123" s="77">
        <v>498</v>
      </c>
      <c r="C123" s="77">
        <v>133</v>
      </c>
      <c r="D123" s="175">
        <f t="shared" si="8"/>
        <v>365</v>
      </c>
      <c r="E123" s="77">
        <v>9</v>
      </c>
      <c r="F123" s="77">
        <v>38</v>
      </c>
    </row>
    <row r="124" spans="1:6" ht="21.75" customHeight="1">
      <c r="A124" s="78" t="s">
        <v>55</v>
      </c>
      <c r="B124" s="77">
        <v>432</v>
      </c>
      <c r="C124" s="77">
        <v>228</v>
      </c>
      <c r="D124" s="175">
        <f t="shared" si="8"/>
        <v>204</v>
      </c>
      <c r="E124" s="77">
        <v>12</v>
      </c>
      <c r="F124" s="77">
        <v>76</v>
      </c>
    </row>
    <row r="125" spans="1:6" ht="21.75" customHeight="1">
      <c r="A125" s="85" t="s">
        <v>58</v>
      </c>
      <c r="B125" s="77">
        <v>336</v>
      </c>
      <c r="C125" s="77">
        <v>69</v>
      </c>
      <c r="D125" s="175">
        <f t="shared" si="8"/>
        <v>267</v>
      </c>
      <c r="E125" s="77">
        <v>5</v>
      </c>
      <c r="F125" s="77">
        <v>19</v>
      </c>
    </row>
    <row r="126" spans="1:6" ht="21.75" customHeight="1">
      <c r="A126" s="78" t="s">
        <v>72</v>
      </c>
      <c r="B126" s="77">
        <v>173</v>
      </c>
      <c r="C126" s="77">
        <v>49</v>
      </c>
      <c r="D126" s="175">
        <f t="shared" si="8"/>
        <v>124</v>
      </c>
      <c r="E126" s="77">
        <v>5</v>
      </c>
      <c r="F126" s="77">
        <v>18</v>
      </c>
    </row>
    <row r="127" spans="1:6" ht="21.75" customHeight="1">
      <c r="A127" s="78" t="s">
        <v>57</v>
      </c>
      <c r="B127" s="77">
        <v>163</v>
      </c>
      <c r="C127" s="77">
        <v>43</v>
      </c>
      <c r="D127" s="175">
        <f t="shared" si="8"/>
        <v>120</v>
      </c>
      <c r="E127" s="77">
        <v>14</v>
      </c>
      <c r="F127" s="77">
        <v>12</v>
      </c>
    </row>
    <row r="128" spans="1:6" ht="21.75" customHeight="1">
      <c r="A128" s="78" t="s">
        <v>112</v>
      </c>
      <c r="B128" s="77">
        <v>152</v>
      </c>
      <c r="C128" s="77">
        <v>72</v>
      </c>
      <c r="D128" s="175">
        <f t="shared" si="8"/>
        <v>80</v>
      </c>
      <c r="E128" s="77">
        <v>2</v>
      </c>
      <c r="F128" s="77">
        <v>24</v>
      </c>
    </row>
    <row r="129" spans="1:6" ht="21.75" customHeight="1">
      <c r="A129" s="78" t="s">
        <v>60</v>
      </c>
      <c r="B129" s="77">
        <v>150</v>
      </c>
      <c r="C129" s="77">
        <v>85</v>
      </c>
      <c r="D129" s="175">
        <f t="shared" si="8"/>
        <v>65</v>
      </c>
      <c r="E129" s="77">
        <v>1</v>
      </c>
      <c r="F129" s="77">
        <v>31</v>
      </c>
    </row>
    <row r="130" spans="1:6" ht="21.75" customHeight="1">
      <c r="A130" s="78" t="s">
        <v>66</v>
      </c>
      <c r="B130" s="77">
        <v>145</v>
      </c>
      <c r="C130" s="77">
        <v>60</v>
      </c>
      <c r="D130" s="175">
        <f t="shared" si="8"/>
        <v>85</v>
      </c>
      <c r="E130" s="77">
        <v>2</v>
      </c>
      <c r="F130" s="77">
        <v>23</v>
      </c>
    </row>
    <row r="131" spans="1:6" ht="21.75" customHeight="1">
      <c r="A131" s="78" t="s">
        <v>218</v>
      </c>
      <c r="B131" s="77">
        <v>143</v>
      </c>
      <c r="C131" s="77">
        <v>96</v>
      </c>
      <c r="D131" s="175">
        <f t="shared" si="8"/>
        <v>47</v>
      </c>
      <c r="E131" s="77">
        <v>7</v>
      </c>
      <c r="F131" s="77">
        <v>9</v>
      </c>
    </row>
    <row r="132" spans="1:6" ht="56.25">
      <c r="A132" s="78" t="s">
        <v>113</v>
      </c>
      <c r="B132" s="77">
        <v>91</v>
      </c>
      <c r="C132" s="77">
        <v>14</v>
      </c>
      <c r="D132" s="175">
        <f t="shared" si="8"/>
        <v>77</v>
      </c>
      <c r="E132" s="77">
        <v>8</v>
      </c>
      <c r="F132" s="77">
        <v>6</v>
      </c>
    </row>
    <row r="133" spans="1:6" ht="42" customHeight="1">
      <c r="A133" s="78" t="s">
        <v>74</v>
      </c>
      <c r="B133" s="77">
        <v>72</v>
      </c>
      <c r="C133" s="77">
        <v>44</v>
      </c>
      <c r="D133" s="175">
        <f t="shared" si="8"/>
        <v>28</v>
      </c>
      <c r="E133" s="77">
        <v>1</v>
      </c>
      <c r="F133" s="77">
        <v>19</v>
      </c>
    </row>
    <row r="134" spans="1:6" ht="15.75">
      <c r="A134" s="40"/>
      <c r="B134" s="50"/>
      <c r="C134" s="50"/>
      <c r="D134" s="176"/>
      <c r="E134" s="50"/>
      <c r="F134" s="50"/>
    </row>
  </sheetData>
  <sheetProtection/>
  <mergeCells count="20">
    <mergeCell ref="C6:C7"/>
    <mergeCell ref="D6:D7"/>
    <mergeCell ref="B5:D5"/>
    <mergeCell ref="E1:F1"/>
    <mergeCell ref="A92:F92"/>
    <mergeCell ref="A106:F106"/>
    <mergeCell ref="A120:F120"/>
    <mergeCell ref="A9:F9"/>
    <mergeCell ref="A23:F23"/>
    <mergeCell ref="A37:F37"/>
    <mergeCell ref="A51:F51"/>
    <mergeCell ref="A64:F64"/>
    <mergeCell ref="A78:F78"/>
    <mergeCell ref="A2:F2"/>
    <mergeCell ref="A3:F3"/>
    <mergeCell ref="A5:A7"/>
    <mergeCell ref="E5:F5"/>
    <mergeCell ref="E6:E7"/>
    <mergeCell ref="F6:F7"/>
    <mergeCell ref="B6:B7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80" r:id="rId2"/>
  <rowBreaks count="4" manualBreakCount="4">
    <brk id="36" max="255" man="1"/>
    <brk id="63" max="255" man="1"/>
    <brk id="91" max="255" man="1"/>
    <brk id="11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10.28125" defaultRowHeight="15"/>
  <cols>
    <col min="1" max="1" width="3.28125" style="37" customWidth="1"/>
    <col min="2" max="2" width="69.28125" style="46" customWidth="1"/>
    <col min="3" max="3" width="25.421875" style="53" customWidth="1"/>
    <col min="4" max="250" width="9.140625" style="37" customWidth="1"/>
    <col min="251" max="251" width="4.28125" style="37" customWidth="1"/>
    <col min="252" max="252" width="31.140625" style="37" customWidth="1"/>
    <col min="253" max="255" width="10.00390625" style="37" customWidth="1"/>
    <col min="256" max="16384" width="10.28125" style="37" customWidth="1"/>
  </cols>
  <sheetData>
    <row r="1" ht="22.5" customHeight="1">
      <c r="C1" s="53" t="str">
        <f>1!F1</f>
        <v>Тернопільська область</v>
      </c>
    </row>
    <row r="2" spans="1:256" ht="34.5" customHeight="1">
      <c r="A2" s="140" t="s">
        <v>274</v>
      </c>
      <c r="B2" s="140"/>
      <c r="C2" s="1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2:256" ht="25.5" customHeight="1">
      <c r="B3" s="139" t="s">
        <v>87</v>
      </c>
      <c r="C3" s="139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ht="15.75" customHeight="1"/>
    <row r="5" spans="1:3" ht="48.75" customHeight="1">
      <c r="A5" s="43" t="s">
        <v>46</v>
      </c>
      <c r="B5" s="86" t="s">
        <v>42</v>
      </c>
      <c r="C5" s="44" t="s">
        <v>88</v>
      </c>
    </row>
    <row r="6" spans="1:256" ht="22.5" customHeight="1">
      <c r="A6" s="43">
        <v>1</v>
      </c>
      <c r="B6" s="111" t="s">
        <v>140</v>
      </c>
      <c r="C6" s="95">
        <v>15564.71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33.75" customHeight="1">
      <c r="A7" s="43">
        <v>2</v>
      </c>
      <c r="B7" s="94" t="s">
        <v>180</v>
      </c>
      <c r="C7" s="95">
        <v>15000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22.5" customHeight="1">
      <c r="A8" s="43">
        <v>3</v>
      </c>
      <c r="B8" s="94" t="s">
        <v>220</v>
      </c>
      <c r="C8" s="95">
        <v>12000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22.5" customHeight="1">
      <c r="A9" s="43">
        <v>4</v>
      </c>
      <c r="B9" s="94" t="s">
        <v>193</v>
      </c>
      <c r="C9" s="95">
        <v>12000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22.5" customHeight="1">
      <c r="A10" s="43">
        <v>5</v>
      </c>
      <c r="B10" s="94" t="s">
        <v>194</v>
      </c>
      <c r="C10" s="95">
        <v>12000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22.5" customHeight="1">
      <c r="A11" s="43">
        <v>6</v>
      </c>
      <c r="B11" s="94" t="s">
        <v>255</v>
      </c>
      <c r="C11" s="95">
        <v>12000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22.5" customHeight="1">
      <c r="A12" s="43">
        <v>7</v>
      </c>
      <c r="B12" s="94" t="s">
        <v>160</v>
      </c>
      <c r="C12" s="95">
        <v>11000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22.5" customHeight="1">
      <c r="A13" s="43">
        <v>8</v>
      </c>
      <c r="B13" s="94" t="s">
        <v>173</v>
      </c>
      <c r="C13" s="95">
        <v>11000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22.5" customHeight="1">
      <c r="A14" s="43">
        <v>9</v>
      </c>
      <c r="B14" s="94" t="s">
        <v>126</v>
      </c>
      <c r="C14" s="95">
        <v>10000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22.5" customHeight="1">
      <c r="A15" s="43">
        <v>10</v>
      </c>
      <c r="B15" s="94" t="s">
        <v>243</v>
      </c>
      <c r="C15" s="95">
        <v>10000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22.5" customHeight="1">
      <c r="A16" s="43">
        <v>11</v>
      </c>
      <c r="B16" s="94" t="s">
        <v>244</v>
      </c>
      <c r="C16" s="95">
        <v>10000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37.5" customHeight="1">
      <c r="A17" s="43">
        <v>12</v>
      </c>
      <c r="B17" s="94" t="s">
        <v>221</v>
      </c>
      <c r="C17" s="95">
        <v>10000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24" customHeight="1">
      <c r="A18" s="43">
        <v>13</v>
      </c>
      <c r="B18" s="94" t="s">
        <v>186</v>
      </c>
      <c r="C18" s="95">
        <v>10000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22.5" customHeight="1">
      <c r="A19" s="43">
        <v>14</v>
      </c>
      <c r="B19" s="94" t="s">
        <v>187</v>
      </c>
      <c r="C19" s="95">
        <v>10000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21.75" customHeight="1">
      <c r="A20" s="43">
        <v>15</v>
      </c>
      <c r="B20" s="94" t="s">
        <v>196</v>
      </c>
      <c r="C20" s="95">
        <v>10000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36.75" customHeight="1">
      <c r="A21" s="43">
        <v>16</v>
      </c>
      <c r="B21" s="94" t="s">
        <v>179</v>
      </c>
      <c r="C21" s="95">
        <v>9850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22.5" customHeight="1">
      <c r="A22" s="43">
        <v>17</v>
      </c>
      <c r="B22" s="94" t="s">
        <v>157</v>
      </c>
      <c r="C22" s="95">
        <v>9682.33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22.5" customHeight="1">
      <c r="A23" s="43">
        <v>18</v>
      </c>
      <c r="B23" s="94" t="s">
        <v>176</v>
      </c>
      <c r="C23" s="95">
        <v>9500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22.5" customHeight="1">
      <c r="A24" s="43">
        <v>19</v>
      </c>
      <c r="B24" s="94" t="s">
        <v>177</v>
      </c>
      <c r="C24" s="95">
        <v>9500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22.5" customHeight="1">
      <c r="A25" s="43">
        <v>20</v>
      </c>
      <c r="B25" s="94" t="s">
        <v>178</v>
      </c>
      <c r="C25" s="95">
        <v>9480.5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22.5" customHeight="1">
      <c r="A26" s="43">
        <v>21</v>
      </c>
      <c r="B26" s="94" t="s">
        <v>245</v>
      </c>
      <c r="C26" s="95">
        <v>9200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22.5" customHeight="1">
      <c r="A27" s="43">
        <v>22</v>
      </c>
      <c r="B27" s="94" t="s">
        <v>142</v>
      </c>
      <c r="C27" s="95">
        <v>9000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22.5" customHeight="1">
      <c r="A28" s="43">
        <v>23</v>
      </c>
      <c r="B28" s="94" t="s">
        <v>174</v>
      </c>
      <c r="C28" s="95">
        <v>9000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3" ht="22.5" customHeight="1">
      <c r="A29" s="43">
        <v>24</v>
      </c>
      <c r="B29" s="94" t="s">
        <v>256</v>
      </c>
      <c r="C29" s="95">
        <v>9000</v>
      </c>
    </row>
    <row r="30" spans="1:3" ht="22.5" customHeight="1">
      <c r="A30" s="43">
        <v>25</v>
      </c>
      <c r="B30" s="94" t="s">
        <v>197</v>
      </c>
      <c r="C30" s="95">
        <v>9000</v>
      </c>
    </row>
    <row r="31" spans="1:3" ht="22.5" customHeight="1">
      <c r="A31" s="43">
        <v>26</v>
      </c>
      <c r="B31" s="94" t="s">
        <v>198</v>
      </c>
      <c r="C31" s="95">
        <v>9000</v>
      </c>
    </row>
    <row r="32" spans="1:3" ht="22.5" customHeight="1">
      <c r="A32" s="43">
        <v>27</v>
      </c>
      <c r="B32" s="94" t="s">
        <v>246</v>
      </c>
      <c r="C32" s="95">
        <v>9000</v>
      </c>
    </row>
    <row r="33" spans="1:3" ht="22.5" customHeight="1">
      <c r="A33" s="43">
        <v>28</v>
      </c>
      <c r="B33" s="94" t="s">
        <v>175</v>
      </c>
      <c r="C33" s="95">
        <v>8967</v>
      </c>
    </row>
    <row r="34" spans="1:3" ht="22.5" customHeight="1">
      <c r="A34" s="43">
        <v>29</v>
      </c>
      <c r="B34" s="94" t="s">
        <v>247</v>
      </c>
      <c r="C34" s="95">
        <v>8840</v>
      </c>
    </row>
    <row r="35" spans="1:3" ht="22.5" customHeight="1">
      <c r="A35" s="43">
        <v>30</v>
      </c>
      <c r="B35" s="94" t="s">
        <v>248</v>
      </c>
      <c r="C35" s="95">
        <v>8756</v>
      </c>
    </row>
    <row r="36" spans="1:3" ht="22.5" customHeight="1">
      <c r="A36" s="43">
        <v>31</v>
      </c>
      <c r="B36" s="94" t="s">
        <v>188</v>
      </c>
      <c r="C36" s="95">
        <v>8534</v>
      </c>
    </row>
    <row r="37" spans="1:3" ht="22.5" customHeight="1">
      <c r="A37" s="43">
        <v>32</v>
      </c>
      <c r="B37" s="94" t="s">
        <v>249</v>
      </c>
      <c r="C37" s="95">
        <v>8500</v>
      </c>
    </row>
    <row r="38" spans="1:3" ht="22.5" customHeight="1">
      <c r="A38" s="43">
        <v>33</v>
      </c>
      <c r="B38" s="94" t="s">
        <v>189</v>
      </c>
      <c r="C38" s="95">
        <v>8500</v>
      </c>
    </row>
    <row r="39" spans="1:3" ht="22.5" customHeight="1">
      <c r="A39" s="43">
        <v>34</v>
      </c>
      <c r="B39" s="94" t="s">
        <v>250</v>
      </c>
      <c r="C39" s="95">
        <v>8500</v>
      </c>
    </row>
    <row r="40" spans="1:3" ht="22.5" customHeight="1">
      <c r="A40" s="43">
        <v>35</v>
      </c>
      <c r="B40" s="94" t="s">
        <v>251</v>
      </c>
      <c r="C40" s="95">
        <v>8500</v>
      </c>
    </row>
    <row r="41" spans="1:3" ht="22.5" customHeight="1">
      <c r="A41" s="43">
        <v>36</v>
      </c>
      <c r="B41" s="94" t="s">
        <v>199</v>
      </c>
      <c r="C41" s="95">
        <v>8449.4</v>
      </c>
    </row>
    <row r="42" spans="1:3" ht="22.5" customHeight="1">
      <c r="A42" s="43">
        <v>37</v>
      </c>
      <c r="B42" s="94" t="s">
        <v>148</v>
      </c>
      <c r="C42" s="95">
        <v>8400</v>
      </c>
    </row>
    <row r="43" spans="1:3" ht="22.5" customHeight="1">
      <c r="A43" s="43">
        <v>38</v>
      </c>
      <c r="B43" s="94" t="s">
        <v>222</v>
      </c>
      <c r="C43" s="95">
        <v>8255.27</v>
      </c>
    </row>
    <row r="44" spans="1:3" ht="22.5" customHeight="1">
      <c r="A44" s="43">
        <v>39</v>
      </c>
      <c r="B44" s="94" t="s">
        <v>210</v>
      </c>
      <c r="C44" s="95">
        <v>8200</v>
      </c>
    </row>
    <row r="45" spans="1:3" ht="22.5" customHeight="1">
      <c r="A45" s="43">
        <v>40</v>
      </c>
      <c r="B45" s="94" t="s">
        <v>252</v>
      </c>
      <c r="C45" s="95">
        <v>8200</v>
      </c>
    </row>
    <row r="46" spans="1:3" ht="22.5" customHeight="1">
      <c r="A46" s="43">
        <v>41</v>
      </c>
      <c r="B46" s="94" t="s">
        <v>223</v>
      </c>
      <c r="C46" s="95">
        <v>8000</v>
      </c>
    </row>
    <row r="47" spans="1:3" ht="22.5" customHeight="1">
      <c r="A47" s="43">
        <v>42</v>
      </c>
      <c r="B47" s="94" t="s">
        <v>225</v>
      </c>
      <c r="C47" s="95">
        <v>8000</v>
      </c>
    </row>
    <row r="48" spans="1:3" ht="22.5" customHeight="1">
      <c r="A48" s="43">
        <v>43</v>
      </c>
      <c r="B48" s="94" t="s">
        <v>226</v>
      </c>
      <c r="C48" s="95">
        <v>8000</v>
      </c>
    </row>
    <row r="49" spans="1:3" ht="22.5" customHeight="1">
      <c r="A49" s="43">
        <v>44</v>
      </c>
      <c r="B49" s="94" t="s">
        <v>224</v>
      </c>
      <c r="C49" s="95">
        <v>8000</v>
      </c>
    </row>
    <row r="50" spans="1:3" ht="22.5" customHeight="1">
      <c r="A50" s="43">
        <v>45</v>
      </c>
      <c r="B50" s="94" t="s">
        <v>253</v>
      </c>
      <c r="C50" s="95">
        <v>8000</v>
      </c>
    </row>
    <row r="51" spans="1:3" ht="22.5" customHeight="1">
      <c r="A51" s="43">
        <v>46</v>
      </c>
      <c r="B51" s="94" t="s">
        <v>190</v>
      </c>
      <c r="C51" s="95">
        <v>8000</v>
      </c>
    </row>
    <row r="52" spans="1:3" ht="22.5" customHeight="1">
      <c r="A52" s="43">
        <v>47</v>
      </c>
      <c r="B52" s="94" t="s">
        <v>257</v>
      </c>
      <c r="C52" s="95">
        <v>8000</v>
      </c>
    </row>
    <row r="53" spans="1:3" ht="22.5" customHeight="1">
      <c r="A53" s="43">
        <v>48</v>
      </c>
      <c r="B53" s="94" t="s">
        <v>258</v>
      </c>
      <c r="C53" s="95">
        <v>8000</v>
      </c>
    </row>
    <row r="54" spans="1:3" ht="22.5" customHeight="1">
      <c r="A54" s="43">
        <v>49</v>
      </c>
      <c r="B54" s="94" t="s">
        <v>141</v>
      </c>
      <c r="C54" s="95">
        <v>8000</v>
      </c>
    </row>
    <row r="55" spans="1:3" ht="22.5" customHeight="1">
      <c r="A55" s="43">
        <v>50</v>
      </c>
      <c r="B55" s="94" t="s">
        <v>254</v>
      </c>
      <c r="C55" s="95">
        <v>8000</v>
      </c>
    </row>
  </sheetData>
  <sheetProtection/>
  <mergeCells count="2">
    <mergeCell ref="B3:C3"/>
    <mergeCell ref="A2:C2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89" zoomScaleSheetLayoutView="89" zoomScalePageLayoutView="0" workbookViewId="0" topLeftCell="A1">
      <selection activeCell="B9" sqref="B9"/>
    </sheetView>
  </sheetViews>
  <sheetFormatPr defaultColWidth="8.8515625" defaultRowHeight="15"/>
  <cols>
    <col min="1" max="1" width="68.7109375" style="41" customWidth="1"/>
    <col min="2" max="2" width="24.57421875" style="79" customWidth="1"/>
    <col min="3" max="16384" width="8.8515625" style="1" customWidth="1"/>
  </cols>
  <sheetData>
    <row r="1" spans="1:2" ht="24.75" customHeight="1">
      <c r="A1" s="138" t="str">
        <f>1!F1</f>
        <v>Тернопільська область</v>
      </c>
      <c r="B1" s="138"/>
    </row>
    <row r="2" spans="1:2" ht="59.25" customHeight="1">
      <c r="A2" s="141" t="s">
        <v>280</v>
      </c>
      <c r="B2" s="141"/>
    </row>
    <row r="3" spans="1:2" ht="14.25" customHeight="1">
      <c r="A3" s="142"/>
      <c r="B3" s="142"/>
    </row>
    <row r="4" spans="1:2" ht="52.5" customHeight="1">
      <c r="A4" s="87" t="s">
        <v>42</v>
      </c>
      <c r="B4" s="165" t="s">
        <v>89</v>
      </c>
    </row>
    <row r="5" spans="1:2" ht="40.5" customHeight="1">
      <c r="A5" s="166" t="s">
        <v>29</v>
      </c>
      <c r="B5" s="167"/>
    </row>
    <row r="6" spans="1:2" ht="18.75">
      <c r="A6" s="88" t="s">
        <v>220</v>
      </c>
      <c r="B6" s="93">
        <v>12000</v>
      </c>
    </row>
    <row r="7" spans="1:9" ht="18" customHeight="1">
      <c r="A7" s="88" t="s">
        <v>160</v>
      </c>
      <c r="B7" s="81">
        <v>11000</v>
      </c>
      <c r="I7" s="106"/>
    </row>
    <row r="8" spans="1:9" ht="18.75">
      <c r="A8" s="88" t="s">
        <v>126</v>
      </c>
      <c r="B8" s="81">
        <v>10000</v>
      </c>
      <c r="I8" s="106"/>
    </row>
    <row r="9" spans="1:2" ht="15.75" customHeight="1">
      <c r="A9" s="88" t="s">
        <v>243</v>
      </c>
      <c r="B9" s="81">
        <v>10000</v>
      </c>
    </row>
    <row r="10" spans="1:2" ht="15.75" customHeight="1">
      <c r="A10" s="88" t="s">
        <v>157</v>
      </c>
      <c r="B10" s="81">
        <v>9682.33</v>
      </c>
    </row>
    <row r="11" spans="1:2" ht="17.25" customHeight="1">
      <c r="A11" s="88" t="s">
        <v>176</v>
      </c>
      <c r="B11" s="81">
        <v>9500</v>
      </c>
    </row>
    <row r="12" spans="1:2" ht="18.75">
      <c r="A12" s="88" t="s">
        <v>142</v>
      </c>
      <c r="B12" s="81">
        <v>9000</v>
      </c>
    </row>
    <row r="13" spans="1:2" ht="18.75">
      <c r="A13" s="88" t="s">
        <v>175</v>
      </c>
      <c r="B13" s="81">
        <v>8967</v>
      </c>
    </row>
    <row r="14" spans="1:2" ht="18.75">
      <c r="A14" s="88" t="s">
        <v>148</v>
      </c>
      <c r="B14" s="81">
        <v>8400</v>
      </c>
    </row>
    <row r="15" spans="1:2" ht="18.75">
      <c r="A15" s="88" t="s">
        <v>223</v>
      </c>
      <c r="B15" s="81">
        <v>8000</v>
      </c>
    </row>
    <row r="16" spans="1:2" ht="18.75">
      <c r="A16" s="88" t="s">
        <v>225</v>
      </c>
      <c r="B16" s="81">
        <v>8000</v>
      </c>
    </row>
    <row r="17" spans="1:2" ht="21" customHeight="1">
      <c r="A17" s="88" t="s">
        <v>259</v>
      </c>
      <c r="B17" s="81">
        <v>7204</v>
      </c>
    </row>
    <row r="18" spans="1:2" ht="18.75">
      <c r="A18" s="88" t="s">
        <v>260</v>
      </c>
      <c r="B18" s="81">
        <v>7204</v>
      </c>
    </row>
    <row r="19" spans="1:2" ht="34.5" customHeight="1">
      <c r="A19" s="168" t="s">
        <v>3</v>
      </c>
      <c r="B19" s="169"/>
    </row>
    <row r="20" spans="1:2" ht="19.5" customHeight="1">
      <c r="A20" s="88" t="s">
        <v>244</v>
      </c>
      <c r="B20" s="81">
        <v>10000</v>
      </c>
    </row>
    <row r="21" spans="1:2" ht="18.75">
      <c r="A21" s="88" t="s">
        <v>245</v>
      </c>
      <c r="B21" s="81">
        <v>9200</v>
      </c>
    </row>
    <row r="22" spans="1:2" ht="18.75">
      <c r="A22" s="88" t="s">
        <v>226</v>
      </c>
      <c r="B22" s="81">
        <v>8000</v>
      </c>
    </row>
    <row r="23" spans="1:2" ht="18.75">
      <c r="A23" s="88" t="s">
        <v>224</v>
      </c>
      <c r="B23" s="81">
        <v>8000</v>
      </c>
    </row>
    <row r="24" spans="1:2" ht="18.75">
      <c r="A24" s="117" t="s">
        <v>253</v>
      </c>
      <c r="B24" s="93">
        <v>8000</v>
      </c>
    </row>
    <row r="25" spans="1:2" ht="19.5" customHeight="1">
      <c r="A25" s="117" t="s">
        <v>227</v>
      </c>
      <c r="B25" s="93">
        <v>7472.82</v>
      </c>
    </row>
    <row r="26" spans="1:2" ht="36.75" customHeight="1">
      <c r="A26" s="117" t="s">
        <v>208</v>
      </c>
      <c r="B26" s="93">
        <v>7462.91</v>
      </c>
    </row>
    <row r="27" spans="1:2" ht="17.25" customHeight="1">
      <c r="A27" s="88" t="s">
        <v>261</v>
      </c>
      <c r="B27" s="81">
        <v>7250</v>
      </c>
    </row>
    <row r="28" spans="1:2" ht="17.25" customHeight="1">
      <c r="A28" s="88" t="s">
        <v>149</v>
      </c>
      <c r="B28" s="81">
        <v>7133.33</v>
      </c>
    </row>
    <row r="29" spans="1:2" ht="17.25" customHeight="1">
      <c r="A29" s="117" t="s">
        <v>228</v>
      </c>
      <c r="B29" s="93">
        <v>7100</v>
      </c>
    </row>
    <row r="30" spans="1:2" ht="17.25" customHeight="1">
      <c r="A30" s="117" t="s">
        <v>262</v>
      </c>
      <c r="B30" s="93">
        <v>7071.66</v>
      </c>
    </row>
    <row r="31" spans="1:2" ht="18.75">
      <c r="A31" s="117" t="s">
        <v>263</v>
      </c>
      <c r="B31" s="93">
        <v>7000</v>
      </c>
    </row>
    <row r="32" spans="1:2" ht="18.75">
      <c r="A32" s="88" t="s">
        <v>264</v>
      </c>
      <c r="B32" s="81">
        <v>6800</v>
      </c>
    </row>
    <row r="33" spans="1:2" ht="31.5" customHeight="1">
      <c r="A33" s="168" t="s">
        <v>2</v>
      </c>
      <c r="B33" s="170"/>
    </row>
    <row r="34" spans="1:9" ht="18" customHeight="1">
      <c r="A34" s="117" t="s">
        <v>193</v>
      </c>
      <c r="B34" s="81">
        <v>12000</v>
      </c>
      <c r="I34" s="106"/>
    </row>
    <row r="35" spans="1:2" ht="18.75">
      <c r="A35" s="88" t="s">
        <v>174</v>
      </c>
      <c r="B35" s="81">
        <v>9000</v>
      </c>
    </row>
    <row r="36" spans="1:2" ht="18.75">
      <c r="A36" s="88" t="s">
        <v>190</v>
      </c>
      <c r="B36" s="81">
        <v>8000</v>
      </c>
    </row>
    <row r="37" spans="1:2" ht="37.5">
      <c r="A37" s="117" t="s">
        <v>257</v>
      </c>
      <c r="B37" s="93">
        <v>8000</v>
      </c>
    </row>
    <row r="38" spans="1:2" ht="18.75">
      <c r="A38" s="88" t="s">
        <v>161</v>
      </c>
      <c r="B38" s="81">
        <v>7500</v>
      </c>
    </row>
    <row r="39" spans="1:2" ht="18" customHeight="1">
      <c r="A39" s="88" t="s">
        <v>267</v>
      </c>
      <c r="B39" s="81">
        <v>6550</v>
      </c>
    </row>
    <row r="40" spans="1:2" ht="15.75" customHeight="1">
      <c r="A40" s="88" t="s">
        <v>232</v>
      </c>
      <c r="B40" s="81">
        <v>6500</v>
      </c>
    </row>
    <row r="41" spans="1:2" ht="18.75">
      <c r="A41" s="117" t="s">
        <v>229</v>
      </c>
      <c r="B41" s="93">
        <v>6217.7</v>
      </c>
    </row>
    <row r="42" spans="1:2" ht="16.5" customHeight="1">
      <c r="A42" s="88" t="s">
        <v>230</v>
      </c>
      <c r="B42" s="81">
        <v>6000</v>
      </c>
    </row>
    <row r="43" spans="1:2" ht="16.5" customHeight="1">
      <c r="A43" s="88" t="s">
        <v>265</v>
      </c>
      <c r="B43" s="81">
        <v>5836.5</v>
      </c>
    </row>
    <row r="44" spans="1:2" ht="16.5" customHeight="1">
      <c r="A44" s="88" t="s">
        <v>231</v>
      </c>
      <c r="B44" s="81">
        <v>5586.5</v>
      </c>
    </row>
    <row r="45" spans="1:2" ht="16.5" customHeight="1">
      <c r="A45" s="88" t="s">
        <v>266</v>
      </c>
      <c r="B45" s="81">
        <v>5500</v>
      </c>
    </row>
    <row r="46" spans="1:8" ht="37.5" customHeight="1">
      <c r="A46" s="88" t="s">
        <v>209</v>
      </c>
      <c r="B46" s="81">
        <v>5500</v>
      </c>
      <c r="H46" s="106"/>
    </row>
    <row r="47" spans="1:2" ht="30.75" customHeight="1">
      <c r="A47" s="168" t="s">
        <v>1</v>
      </c>
      <c r="B47" s="170"/>
    </row>
    <row r="48" spans="1:2" ht="18.75">
      <c r="A48" s="88" t="s">
        <v>249</v>
      </c>
      <c r="B48" s="81">
        <v>8500</v>
      </c>
    </row>
    <row r="49" spans="1:2" ht="18.75">
      <c r="A49" s="88" t="s">
        <v>268</v>
      </c>
      <c r="B49" s="81">
        <v>7500</v>
      </c>
    </row>
    <row r="50" spans="1:2" ht="18.75">
      <c r="A50" s="88" t="s">
        <v>125</v>
      </c>
      <c r="B50" s="81">
        <v>6431.43</v>
      </c>
    </row>
    <row r="51" spans="1:2" ht="18.75">
      <c r="A51" s="88" t="s">
        <v>269</v>
      </c>
      <c r="B51" s="81">
        <v>5086.5</v>
      </c>
    </row>
    <row r="52" spans="1:2" ht="18.75">
      <c r="A52" s="88" t="s">
        <v>270</v>
      </c>
      <c r="B52" s="81">
        <v>5000</v>
      </c>
    </row>
    <row r="53" spans="1:8" ht="35.25" customHeight="1">
      <c r="A53" s="168" t="s">
        <v>5</v>
      </c>
      <c r="B53" s="170"/>
      <c r="H53" s="106"/>
    </row>
    <row r="54" spans="1:2" ht="18.75">
      <c r="A54" s="76" t="s">
        <v>177</v>
      </c>
      <c r="B54" s="77">
        <v>9500</v>
      </c>
    </row>
    <row r="55" spans="1:2" ht="18.75">
      <c r="A55" s="76" t="s">
        <v>210</v>
      </c>
      <c r="B55" s="77">
        <v>8200</v>
      </c>
    </row>
    <row r="56" spans="1:2" ht="18.75">
      <c r="A56" s="76" t="s">
        <v>162</v>
      </c>
      <c r="B56" s="77">
        <v>5607</v>
      </c>
    </row>
    <row r="57" spans="1:2" ht="18.75">
      <c r="A57" s="76" t="s">
        <v>211</v>
      </c>
      <c r="B57" s="77">
        <v>5212.95</v>
      </c>
    </row>
    <row r="58" spans="1:2" ht="18.75">
      <c r="A58" s="76" t="s">
        <v>212</v>
      </c>
      <c r="B58" s="77">
        <v>5066.67</v>
      </c>
    </row>
    <row r="59" spans="1:2" ht="37.5" customHeight="1">
      <c r="A59" s="168" t="s">
        <v>30</v>
      </c>
      <c r="B59" s="170"/>
    </row>
    <row r="60" spans="1:8" ht="24" customHeight="1">
      <c r="A60" s="88" t="s">
        <v>258</v>
      </c>
      <c r="B60" s="81">
        <v>8000</v>
      </c>
      <c r="H60" s="106"/>
    </row>
    <row r="61" spans="1:2" ht="24" customHeight="1">
      <c r="A61" s="88" t="s">
        <v>143</v>
      </c>
      <c r="B61" s="81">
        <v>6087</v>
      </c>
    </row>
    <row r="62" spans="1:8" ht="35.25" customHeight="1">
      <c r="A62" s="168" t="s">
        <v>6</v>
      </c>
      <c r="B62" s="170"/>
      <c r="H62" s="106"/>
    </row>
    <row r="63" spans="1:2" ht="37.5">
      <c r="A63" s="91" t="s">
        <v>180</v>
      </c>
      <c r="B63" s="92">
        <v>15000</v>
      </c>
    </row>
    <row r="64" spans="1:2" ht="18.75">
      <c r="A64" s="91" t="s">
        <v>194</v>
      </c>
      <c r="B64" s="92">
        <v>12000</v>
      </c>
    </row>
    <row r="65" spans="1:2" ht="18.75">
      <c r="A65" s="91" t="s">
        <v>255</v>
      </c>
      <c r="B65" s="92">
        <v>12000</v>
      </c>
    </row>
    <row r="66" spans="1:2" ht="37.5" customHeight="1">
      <c r="A66" s="91" t="s">
        <v>221</v>
      </c>
      <c r="B66" s="92">
        <v>10000</v>
      </c>
    </row>
    <row r="67" spans="1:2" ht="21.75" customHeight="1">
      <c r="A67" s="91" t="s">
        <v>186</v>
      </c>
      <c r="B67" s="92">
        <v>10000</v>
      </c>
    </row>
    <row r="68" spans="1:2" ht="37.5">
      <c r="A68" s="91" t="s">
        <v>179</v>
      </c>
      <c r="B68" s="92">
        <v>9850</v>
      </c>
    </row>
    <row r="69" spans="1:2" ht="18.75">
      <c r="A69" s="91" t="s">
        <v>178</v>
      </c>
      <c r="B69" s="92">
        <v>9480.5</v>
      </c>
    </row>
    <row r="70" spans="1:2" ht="18.75">
      <c r="A70" s="91" t="s">
        <v>256</v>
      </c>
      <c r="B70" s="92">
        <v>9000</v>
      </c>
    </row>
    <row r="71" spans="1:2" ht="37.5">
      <c r="A71" s="91" t="s">
        <v>197</v>
      </c>
      <c r="B71" s="92">
        <v>9000</v>
      </c>
    </row>
    <row r="72" spans="1:2" ht="18.75">
      <c r="A72" s="91" t="s">
        <v>198</v>
      </c>
      <c r="B72" s="92">
        <v>9000</v>
      </c>
    </row>
    <row r="73" spans="1:2" ht="18.75">
      <c r="A73" s="91" t="s">
        <v>246</v>
      </c>
      <c r="B73" s="92">
        <v>9000</v>
      </c>
    </row>
    <row r="74" spans="1:2" ht="18.75">
      <c r="A74" s="91" t="s">
        <v>247</v>
      </c>
      <c r="B74" s="92">
        <v>8840</v>
      </c>
    </row>
    <row r="75" spans="1:2" ht="18.75">
      <c r="A75" s="91" t="s">
        <v>248</v>
      </c>
      <c r="B75" s="92">
        <v>8756</v>
      </c>
    </row>
    <row r="76" spans="1:8" ht="45" customHeight="1">
      <c r="A76" s="168" t="s">
        <v>7</v>
      </c>
      <c r="B76" s="170"/>
      <c r="H76" s="106"/>
    </row>
    <row r="77" spans="1:2" ht="18.75">
      <c r="A77" s="88" t="s">
        <v>140</v>
      </c>
      <c r="B77" s="81">
        <v>15564.71</v>
      </c>
    </row>
    <row r="78" spans="1:2" ht="18.75">
      <c r="A78" s="88" t="s">
        <v>173</v>
      </c>
      <c r="B78" s="81">
        <v>11000</v>
      </c>
    </row>
    <row r="79" spans="1:2" ht="20.25" customHeight="1">
      <c r="A79" s="88" t="s">
        <v>187</v>
      </c>
      <c r="B79" s="81">
        <v>10000</v>
      </c>
    </row>
    <row r="80" spans="1:2" ht="20.25" customHeight="1">
      <c r="A80" s="88" t="s">
        <v>196</v>
      </c>
      <c r="B80" s="81">
        <v>10000</v>
      </c>
    </row>
    <row r="81" spans="1:2" ht="20.25" customHeight="1">
      <c r="A81" s="88" t="s">
        <v>188</v>
      </c>
      <c r="B81" s="81">
        <v>8534</v>
      </c>
    </row>
    <row r="82" spans="1:2" ht="20.25" customHeight="1">
      <c r="A82" s="88" t="s">
        <v>251</v>
      </c>
      <c r="B82" s="81">
        <v>8500</v>
      </c>
    </row>
    <row r="83" spans="1:2" ht="20.25" customHeight="1">
      <c r="A83" s="88" t="s">
        <v>191</v>
      </c>
      <c r="B83" s="81">
        <v>8000</v>
      </c>
    </row>
    <row r="84" spans="1:2" ht="18.75" customHeight="1">
      <c r="A84" s="88" t="s">
        <v>192</v>
      </c>
      <c r="B84" s="81">
        <v>8000</v>
      </c>
    </row>
    <row r="85" spans="1:2" ht="21.75" customHeight="1">
      <c r="A85" s="88" t="s">
        <v>213</v>
      </c>
      <c r="B85" s="81">
        <v>8000</v>
      </c>
    </row>
    <row r="86" spans="1:2" ht="20.25" customHeight="1">
      <c r="A86" s="88" t="s">
        <v>195</v>
      </c>
      <c r="B86" s="81">
        <v>8000</v>
      </c>
    </row>
    <row r="87" spans="1:2" ht="20.25" customHeight="1">
      <c r="A87" s="88" t="s">
        <v>233</v>
      </c>
      <c r="B87" s="81">
        <v>8000</v>
      </c>
    </row>
    <row r="88" spans="1:2" ht="20.25" customHeight="1">
      <c r="A88" s="88" t="s">
        <v>156</v>
      </c>
      <c r="B88" s="81">
        <v>8000</v>
      </c>
    </row>
    <row r="89" spans="1:2" ht="20.25" customHeight="1">
      <c r="A89" s="88" t="s">
        <v>271</v>
      </c>
      <c r="B89" s="81">
        <v>8000</v>
      </c>
    </row>
    <row r="90" spans="1:2" ht="36" customHeight="1">
      <c r="A90" s="168" t="s">
        <v>4</v>
      </c>
      <c r="B90" s="170"/>
    </row>
    <row r="91" spans="1:7" ht="19.5" customHeight="1">
      <c r="A91" s="88" t="s">
        <v>182</v>
      </c>
      <c r="B91" s="81">
        <v>7320</v>
      </c>
      <c r="G91" s="106"/>
    </row>
    <row r="92" spans="1:2" ht="18.75">
      <c r="A92" s="88" t="s">
        <v>181</v>
      </c>
      <c r="B92" s="81">
        <v>6190</v>
      </c>
    </row>
    <row r="93" spans="1:2" ht="18.75">
      <c r="A93" s="88" t="s">
        <v>272</v>
      </c>
      <c r="B93" s="81">
        <v>6000</v>
      </c>
    </row>
    <row r="94" spans="1:2" ht="18.75">
      <c r="A94" s="88" t="s">
        <v>144</v>
      </c>
      <c r="B94" s="81">
        <v>5569.89</v>
      </c>
    </row>
    <row r="95" spans="1:2" ht="18.75" customHeight="1">
      <c r="A95" s="80" t="s">
        <v>234</v>
      </c>
      <c r="B95" s="81">
        <v>5020.6</v>
      </c>
    </row>
  </sheetData>
  <sheetProtection/>
  <mergeCells count="12">
    <mergeCell ref="A47:B47"/>
    <mergeCell ref="A53:B53"/>
    <mergeCell ref="A59:B59"/>
    <mergeCell ref="A62:B62"/>
    <mergeCell ref="A76:B76"/>
    <mergeCell ref="A90:B90"/>
    <mergeCell ref="A2:B2"/>
    <mergeCell ref="A3:B3"/>
    <mergeCell ref="A1:B1"/>
    <mergeCell ref="A5:B5"/>
    <mergeCell ref="A19:B19"/>
    <mergeCell ref="A33:B33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scale="96" r:id="rId1"/>
  <rowBreaks count="3" manualBreakCount="3">
    <brk id="46" max="255" man="1"/>
    <brk id="61" max="255" man="1"/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view="pageBreakPreview" zoomScale="80" zoomScaleNormal="75" zoomScaleSheetLayoutView="80" workbookViewId="0" topLeftCell="A6">
      <selection activeCell="F38" sqref="F38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5.28125" style="6" customWidth="1"/>
    <col min="6" max="6" width="14.57421875" style="6" customWidth="1"/>
    <col min="7" max="7" width="13.7109375" style="6" customWidth="1"/>
    <col min="8" max="8" width="8.8515625" style="6" customWidth="1"/>
    <col min="9" max="9" width="11.8515625" style="26" customWidth="1"/>
    <col min="10" max="10" width="9.28125" style="6" bestFit="1" customWidth="1"/>
    <col min="11" max="16384" width="8.8515625" style="6" customWidth="1"/>
  </cols>
  <sheetData>
    <row r="1" spans="6:7" ht="22.5" customHeight="1">
      <c r="F1" s="143" t="str">
        <f>1!F1</f>
        <v>Тернопільська область</v>
      </c>
      <c r="G1" s="143"/>
    </row>
    <row r="2" spans="1:9" s="2" customFormat="1" ht="22.5" customHeight="1">
      <c r="A2" s="126" t="s">
        <v>114</v>
      </c>
      <c r="B2" s="126"/>
      <c r="C2" s="126"/>
      <c r="D2" s="126"/>
      <c r="E2" s="126"/>
      <c r="F2" s="126"/>
      <c r="G2" s="126"/>
      <c r="I2" s="25"/>
    </row>
    <row r="3" spans="1:9" s="2" customFormat="1" ht="22.5" customHeight="1">
      <c r="A3" s="144" t="s">
        <v>37</v>
      </c>
      <c r="B3" s="144"/>
      <c r="C3" s="144"/>
      <c r="D3" s="144"/>
      <c r="E3" s="144"/>
      <c r="F3" s="144"/>
      <c r="G3" s="144"/>
      <c r="I3" s="25"/>
    </row>
    <row r="4" spans="1:9" s="4" customFormat="1" ht="21.75" customHeight="1">
      <c r="A4" s="3"/>
      <c r="B4" s="3"/>
      <c r="C4" s="89"/>
      <c r="D4" s="3"/>
      <c r="E4" s="3"/>
      <c r="F4" s="3"/>
      <c r="I4" s="26"/>
    </row>
    <row r="5" spans="1:9" s="4" customFormat="1" ht="21.75" customHeight="1">
      <c r="A5" s="120"/>
      <c r="B5" s="122" t="str">
        <f>1!B5:C5</f>
        <v>січень-листопад</v>
      </c>
      <c r="C5" s="123"/>
      <c r="D5" s="145" t="s">
        <v>31</v>
      </c>
      <c r="E5" s="124" t="str">
        <f>1!E5:F5</f>
        <v>станом на 1 грудня</v>
      </c>
      <c r="F5" s="125"/>
      <c r="G5" s="121" t="s">
        <v>31</v>
      </c>
      <c r="I5" s="26"/>
    </row>
    <row r="6" spans="1:9" s="4" customFormat="1" ht="52.5" customHeight="1">
      <c r="A6" s="120"/>
      <c r="B6" s="56" t="s">
        <v>116</v>
      </c>
      <c r="C6" s="56" t="s">
        <v>123</v>
      </c>
      <c r="D6" s="145"/>
      <c r="E6" s="62" t="s">
        <v>116</v>
      </c>
      <c r="F6" s="62" t="s">
        <v>123</v>
      </c>
      <c r="G6" s="121"/>
      <c r="I6" s="26"/>
    </row>
    <row r="7" spans="1:9" s="4" customFormat="1" ht="28.5" customHeight="1">
      <c r="A7" s="59" t="s">
        <v>32</v>
      </c>
      <c r="B7" s="69">
        <v>25003</v>
      </c>
      <c r="C7" s="116">
        <v>24704</v>
      </c>
      <c r="D7" s="100">
        <f>ROUND(C7/B7*100,1)</f>
        <v>98.8</v>
      </c>
      <c r="E7" s="69">
        <v>8026</v>
      </c>
      <c r="F7" s="69">
        <v>7887</v>
      </c>
      <c r="G7" s="101">
        <f>ROUND(F7/E7*100,1)</f>
        <v>98.3</v>
      </c>
      <c r="I7" s="26"/>
    </row>
    <row r="8" spans="1:10" s="5" customFormat="1" ht="31.5" customHeight="1">
      <c r="A8" s="57" t="s">
        <v>38</v>
      </c>
      <c r="B8" s="34">
        <v>21176</v>
      </c>
      <c r="C8" s="64">
        <f>SUM(C10:C28)</f>
        <v>21742</v>
      </c>
      <c r="D8" s="33">
        <f aca="true" t="shared" si="0" ref="D8:D28">ROUND(C8/B8*100,1)</f>
        <v>102.7</v>
      </c>
      <c r="E8" s="70">
        <v>6834</v>
      </c>
      <c r="F8" s="70">
        <f>SUM(F10:F28)</f>
        <v>7140</v>
      </c>
      <c r="G8" s="63">
        <f aca="true" t="shared" si="1" ref="G8:G28">ROUND(F8/E8*100,1)</f>
        <v>104.5</v>
      </c>
      <c r="I8" s="26"/>
      <c r="J8" s="27"/>
    </row>
    <row r="9" spans="1:33" s="5" customFormat="1" ht="24" customHeight="1">
      <c r="A9" s="156" t="s">
        <v>9</v>
      </c>
      <c r="B9" s="157"/>
      <c r="C9" s="157"/>
      <c r="D9" s="157"/>
      <c r="E9" s="157"/>
      <c r="F9" s="157"/>
      <c r="G9" s="158"/>
      <c r="I9" s="26"/>
      <c r="J9" s="27"/>
      <c r="AG9" s="5">
        <v>2501</v>
      </c>
    </row>
    <row r="10" spans="1:10" ht="42" customHeight="1">
      <c r="A10" s="58" t="s">
        <v>10</v>
      </c>
      <c r="B10" s="71">
        <v>4483</v>
      </c>
      <c r="C10" s="22">
        <v>4866</v>
      </c>
      <c r="D10" s="33">
        <f t="shared" si="0"/>
        <v>108.5</v>
      </c>
      <c r="E10" s="71">
        <v>1446</v>
      </c>
      <c r="F10" s="72">
        <v>1497</v>
      </c>
      <c r="G10" s="63">
        <f t="shared" si="1"/>
        <v>103.5</v>
      </c>
      <c r="H10" s="20"/>
      <c r="I10" s="28"/>
      <c r="J10" s="27"/>
    </row>
    <row r="11" spans="1:10" ht="39" customHeight="1">
      <c r="A11" s="58" t="s">
        <v>11</v>
      </c>
      <c r="B11" s="71">
        <v>253</v>
      </c>
      <c r="C11" s="22">
        <v>303</v>
      </c>
      <c r="D11" s="33">
        <f t="shared" si="0"/>
        <v>119.8</v>
      </c>
      <c r="E11" s="71">
        <v>72</v>
      </c>
      <c r="F11" s="72">
        <v>87</v>
      </c>
      <c r="G11" s="63">
        <f t="shared" si="1"/>
        <v>120.8</v>
      </c>
      <c r="I11" s="28"/>
      <c r="J11" s="27"/>
    </row>
    <row r="12" spans="1:11" s="14" customFormat="1" ht="28.5" customHeight="1">
      <c r="A12" s="58" t="s">
        <v>12</v>
      </c>
      <c r="B12" s="71">
        <v>2966</v>
      </c>
      <c r="C12" s="22">
        <v>3051</v>
      </c>
      <c r="D12" s="33">
        <f t="shared" si="0"/>
        <v>102.9</v>
      </c>
      <c r="E12" s="71">
        <v>960</v>
      </c>
      <c r="F12" s="72">
        <v>1062</v>
      </c>
      <c r="G12" s="63">
        <f t="shared" si="1"/>
        <v>110.6</v>
      </c>
      <c r="I12" s="28"/>
      <c r="J12" s="27"/>
      <c r="K12" s="6"/>
    </row>
    <row r="13" spans="1:10" ht="42" customHeight="1">
      <c r="A13" s="58" t="s">
        <v>13</v>
      </c>
      <c r="B13" s="71">
        <v>323</v>
      </c>
      <c r="C13" s="22">
        <v>308</v>
      </c>
      <c r="D13" s="33">
        <f t="shared" si="0"/>
        <v>95.4</v>
      </c>
      <c r="E13" s="71">
        <v>81</v>
      </c>
      <c r="F13" s="72">
        <v>62</v>
      </c>
      <c r="G13" s="63">
        <f t="shared" si="1"/>
        <v>76.5</v>
      </c>
      <c r="I13" s="28"/>
      <c r="J13" s="27"/>
    </row>
    <row r="14" spans="1:10" ht="42" customHeight="1">
      <c r="A14" s="58" t="s">
        <v>14</v>
      </c>
      <c r="B14" s="71">
        <v>215</v>
      </c>
      <c r="C14" s="22">
        <v>208</v>
      </c>
      <c r="D14" s="33">
        <f t="shared" si="0"/>
        <v>96.7</v>
      </c>
      <c r="E14" s="71">
        <v>81</v>
      </c>
      <c r="F14" s="72">
        <v>69</v>
      </c>
      <c r="G14" s="63">
        <f t="shared" si="1"/>
        <v>85.2</v>
      </c>
      <c r="I14" s="28"/>
      <c r="J14" s="27"/>
    </row>
    <row r="15" spans="1:10" ht="30.75" customHeight="1">
      <c r="A15" s="58" t="s">
        <v>15</v>
      </c>
      <c r="B15" s="71">
        <v>622</v>
      </c>
      <c r="C15" s="22">
        <v>661</v>
      </c>
      <c r="D15" s="33">
        <f t="shared" si="0"/>
        <v>106.3</v>
      </c>
      <c r="E15" s="71">
        <v>191</v>
      </c>
      <c r="F15" s="72">
        <v>243</v>
      </c>
      <c r="G15" s="63">
        <f t="shared" si="1"/>
        <v>127.2</v>
      </c>
      <c r="I15" s="28"/>
      <c r="J15" s="27"/>
    </row>
    <row r="16" spans="1:10" ht="41.25" customHeight="1">
      <c r="A16" s="58" t="s">
        <v>16</v>
      </c>
      <c r="B16" s="71">
        <v>3779</v>
      </c>
      <c r="C16" s="22">
        <v>3836</v>
      </c>
      <c r="D16" s="33">
        <f t="shared" si="0"/>
        <v>101.5</v>
      </c>
      <c r="E16" s="71">
        <v>1265</v>
      </c>
      <c r="F16" s="72">
        <v>1218</v>
      </c>
      <c r="G16" s="63">
        <f t="shared" si="1"/>
        <v>96.3</v>
      </c>
      <c r="I16" s="28"/>
      <c r="J16" s="27"/>
    </row>
    <row r="17" spans="1:10" ht="41.25" customHeight="1">
      <c r="A17" s="58" t="s">
        <v>17</v>
      </c>
      <c r="B17" s="71">
        <v>788</v>
      </c>
      <c r="C17" s="22">
        <v>886</v>
      </c>
      <c r="D17" s="33">
        <f t="shared" si="0"/>
        <v>112.4</v>
      </c>
      <c r="E17" s="71">
        <v>281</v>
      </c>
      <c r="F17" s="72">
        <v>346</v>
      </c>
      <c r="G17" s="63">
        <f t="shared" si="1"/>
        <v>123.1</v>
      </c>
      <c r="I17" s="28"/>
      <c r="J17" s="27"/>
    </row>
    <row r="18" spans="1:10" ht="41.25" customHeight="1">
      <c r="A18" s="58" t="s">
        <v>18</v>
      </c>
      <c r="B18" s="71">
        <v>353</v>
      </c>
      <c r="C18" s="22">
        <v>421</v>
      </c>
      <c r="D18" s="33">
        <f t="shared" si="0"/>
        <v>119.3</v>
      </c>
      <c r="E18" s="71">
        <v>123</v>
      </c>
      <c r="F18" s="72">
        <v>150</v>
      </c>
      <c r="G18" s="63">
        <f t="shared" si="1"/>
        <v>122</v>
      </c>
      <c r="I18" s="28"/>
      <c r="J18" s="27"/>
    </row>
    <row r="19" spans="1:10" ht="28.5" customHeight="1">
      <c r="A19" s="58" t="s">
        <v>19</v>
      </c>
      <c r="B19" s="71">
        <v>259</v>
      </c>
      <c r="C19" s="22">
        <v>203</v>
      </c>
      <c r="D19" s="33">
        <f t="shared" si="0"/>
        <v>78.4</v>
      </c>
      <c r="E19" s="71">
        <v>97</v>
      </c>
      <c r="F19" s="72">
        <v>77</v>
      </c>
      <c r="G19" s="63">
        <f t="shared" si="1"/>
        <v>79.4</v>
      </c>
      <c r="I19" s="28"/>
      <c r="J19" s="27"/>
    </row>
    <row r="20" spans="1:10" ht="30.75" customHeight="1">
      <c r="A20" s="58" t="s">
        <v>20</v>
      </c>
      <c r="B20" s="71">
        <v>434</v>
      </c>
      <c r="C20" s="22">
        <v>310</v>
      </c>
      <c r="D20" s="33">
        <f t="shared" si="0"/>
        <v>71.4</v>
      </c>
      <c r="E20" s="71">
        <v>129</v>
      </c>
      <c r="F20" s="72">
        <v>110</v>
      </c>
      <c r="G20" s="63">
        <f t="shared" si="1"/>
        <v>85.3</v>
      </c>
      <c r="I20" s="28"/>
      <c r="J20" s="27"/>
    </row>
    <row r="21" spans="1:10" ht="30.75" customHeight="1">
      <c r="A21" s="58" t="s">
        <v>21</v>
      </c>
      <c r="B21" s="71">
        <v>124</v>
      </c>
      <c r="C21" s="22">
        <v>100</v>
      </c>
      <c r="D21" s="33">
        <f t="shared" si="0"/>
        <v>80.6</v>
      </c>
      <c r="E21" s="71">
        <v>34</v>
      </c>
      <c r="F21" s="72">
        <v>37</v>
      </c>
      <c r="G21" s="63">
        <f t="shared" si="1"/>
        <v>108.8</v>
      </c>
      <c r="I21" s="28"/>
      <c r="J21" s="27"/>
    </row>
    <row r="22" spans="1:10" ht="39" customHeight="1">
      <c r="A22" s="58" t="s">
        <v>22</v>
      </c>
      <c r="B22" s="71">
        <v>221</v>
      </c>
      <c r="C22" s="22">
        <v>236</v>
      </c>
      <c r="D22" s="33">
        <f t="shared" si="0"/>
        <v>106.8</v>
      </c>
      <c r="E22" s="71">
        <v>81</v>
      </c>
      <c r="F22" s="72">
        <v>97</v>
      </c>
      <c r="G22" s="63">
        <f t="shared" si="1"/>
        <v>119.8</v>
      </c>
      <c r="I22" s="28"/>
      <c r="J22" s="27"/>
    </row>
    <row r="23" spans="1:10" ht="39.75" customHeight="1">
      <c r="A23" s="58" t="s">
        <v>23</v>
      </c>
      <c r="B23" s="71">
        <v>310</v>
      </c>
      <c r="C23" s="22">
        <v>270</v>
      </c>
      <c r="D23" s="33">
        <f t="shared" si="0"/>
        <v>87.1</v>
      </c>
      <c r="E23" s="71">
        <v>97</v>
      </c>
      <c r="F23" s="72">
        <v>99</v>
      </c>
      <c r="G23" s="63">
        <f t="shared" si="1"/>
        <v>102.1</v>
      </c>
      <c r="I23" s="28"/>
      <c r="J23" s="27"/>
    </row>
    <row r="24" spans="1:10" ht="44.25" customHeight="1">
      <c r="A24" s="58" t="s">
        <v>24</v>
      </c>
      <c r="B24" s="71">
        <v>3781</v>
      </c>
      <c r="C24" s="22">
        <v>3737</v>
      </c>
      <c r="D24" s="33">
        <f t="shared" si="0"/>
        <v>98.8</v>
      </c>
      <c r="E24" s="71">
        <v>1071</v>
      </c>
      <c r="F24" s="72">
        <v>1232</v>
      </c>
      <c r="G24" s="63">
        <f t="shared" si="1"/>
        <v>115</v>
      </c>
      <c r="I24" s="28"/>
      <c r="J24" s="27"/>
    </row>
    <row r="25" spans="1:10" ht="31.5" customHeight="1">
      <c r="A25" s="58" t="s">
        <v>25</v>
      </c>
      <c r="B25" s="71">
        <v>929</v>
      </c>
      <c r="C25" s="22">
        <v>1002</v>
      </c>
      <c r="D25" s="33">
        <f t="shared" si="0"/>
        <v>107.9</v>
      </c>
      <c r="E25" s="71">
        <v>297</v>
      </c>
      <c r="F25" s="72">
        <v>311</v>
      </c>
      <c r="G25" s="63">
        <f t="shared" si="1"/>
        <v>104.7</v>
      </c>
      <c r="I25" s="28"/>
      <c r="J25" s="27"/>
    </row>
    <row r="26" spans="1:10" ht="42" customHeight="1">
      <c r="A26" s="58" t="s">
        <v>26</v>
      </c>
      <c r="B26" s="71">
        <v>1010</v>
      </c>
      <c r="C26" s="22">
        <v>1067</v>
      </c>
      <c r="D26" s="33">
        <f t="shared" si="0"/>
        <v>105.6</v>
      </c>
      <c r="E26" s="71">
        <v>414</v>
      </c>
      <c r="F26" s="72">
        <v>348</v>
      </c>
      <c r="G26" s="63">
        <f t="shared" si="1"/>
        <v>84.1</v>
      </c>
      <c r="I26" s="28"/>
      <c r="J26" s="27"/>
    </row>
    <row r="27" spans="1:10" ht="42" customHeight="1">
      <c r="A27" s="58" t="s">
        <v>27</v>
      </c>
      <c r="B27" s="71">
        <v>107</v>
      </c>
      <c r="C27" s="22">
        <v>112</v>
      </c>
      <c r="D27" s="33">
        <f t="shared" si="0"/>
        <v>104.7</v>
      </c>
      <c r="E27" s="71">
        <v>46</v>
      </c>
      <c r="F27" s="72">
        <v>38</v>
      </c>
      <c r="G27" s="63">
        <f t="shared" si="1"/>
        <v>82.6</v>
      </c>
      <c r="I27" s="28"/>
      <c r="J27" s="27"/>
    </row>
    <row r="28" spans="1:10" ht="29.25" customHeight="1">
      <c r="A28" s="58" t="s">
        <v>28</v>
      </c>
      <c r="B28" s="71">
        <v>219</v>
      </c>
      <c r="C28" s="22">
        <v>165</v>
      </c>
      <c r="D28" s="33">
        <f t="shared" si="0"/>
        <v>75.3</v>
      </c>
      <c r="E28" s="71">
        <v>68</v>
      </c>
      <c r="F28" s="72">
        <v>57</v>
      </c>
      <c r="G28" s="63">
        <f t="shared" si="1"/>
        <v>83.8</v>
      </c>
      <c r="I28" s="28"/>
      <c r="J28" s="27"/>
    </row>
    <row r="29" spans="1:9" ht="18.75">
      <c r="A29" s="7"/>
      <c r="B29" s="13"/>
      <c r="F29" s="29"/>
      <c r="I29" s="6"/>
    </row>
    <row r="30" spans="1:9" ht="18.75">
      <c r="A30" s="7"/>
      <c r="B30" s="7"/>
      <c r="F30" s="26"/>
      <c r="I30" s="6"/>
    </row>
  </sheetData>
  <sheetProtection/>
  <mergeCells count="9">
    <mergeCell ref="A9:G9"/>
    <mergeCell ref="F1:G1"/>
    <mergeCell ref="A2:G2"/>
    <mergeCell ref="A3:G3"/>
    <mergeCell ref="A5:A6"/>
    <mergeCell ref="B5:C5"/>
    <mergeCell ref="D5:D6"/>
    <mergeCell ref="G5:G6"/>
    <mergeCell ref="E5:F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75" zoomScaleSheetLayoutView="80" zoomScalePageLayoutView="0" workbookViewId="0" topLeftCell="A1">
      <selection activeCell="E7" sqref="E7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ht="18.75">
      <c r="F1" s="113" t="str">
        <f>1!F1</f>
        <v>Тернопільська область</v>
      </c>
    </row>
    <row r="2" spans="1:7" s="2" customFormat="1" ht="22.5" customHeight="1">
      <c r="A2" s="126" t="s">
        <v>115</v>
      </c>
      <c r="B2" s="126"/>
      <c r="C2" s="126"/>
      <c r="D2" s="126"/>
      <c r="E2" s="126"/>
      <c r="F2" s="126"/>
      <c r="G2" s="126"/>
    </row>
    <row r="3" spans="1:7" s="2" customFormat="1" ht="19.5" customHeight="1">
      <c r="A3" s="119" t="s">
        <v>33</v>
      </c>
      <c r="B3" s="119"/>
      <c r="C3" s="119"/>
      <c r="D3" s="119"/>
      <c r="E3" s="119"/>
      <c r="F3" s="119"/>
      <c r="G3" s="119"/>
    </row>
    <row r="4" spans="1:6" s="4" customFormat="1" ht="20.25" customHeight="1">
      <c r="A4" s="3"/>
      <c r="B4" s="3"/>
      <c r="C4" s="3"/>
      <c r="D4" s="3"/>
      <c r="E4" s="3"/>
      <c r="F4" s="3"/>
    </row>
    <row r="5" spans="1:7" s="4" customFormat="1" ht="20.25" customHeight="1">
      <c r="A5" s="120"/>
      <c r="B5" s="122" t="str">
        <f>1!B5:C5</f>
        <v>січень-листопад</v>
      </c>
      <c r="C5" s="123"/>
      <c r="D5" s="146" t="s">
        <v>31</v>
      </c>
      <c r="E5" s="124" t="str">
        <f>1!E5:F5</f>
        <v>станом на 1 грудня</v>
      </c>
      <c r="F5" s="125"/>
      <c r="G5" s="121" t="s">
        <v>31</v>
      </c>
    </row>
    <row r="6" spans="1:7" s="4" customFormat="1" ht="55.5" customHeight="1">
      <c r="A6" s="120"/>
      <c r="B6" s="62" t="s">
        <v>116</v>
      </c>
      <c r="C6" s="62" t="s">
        <v>123</v>
      </c>
      <c r="D6" s="146"/>
      <c r="E6" s="56" t="s">
        <v>116</v>
      </c>
      <c r="F6" s="56" t="s">
        <v>123</v>
      </c>
      <c r="G6" s="121"/>
    </row>
    <row r="7" spans="1:9" s="4" customFormat="1" ht="28.5" customHeight="1">
      <c r="A7" s="59" t="s">
        <v>32</v>
      </c>
      <c r="B7" s="69">
        <v>25003</v>
      </c>
      <c r="C7" s="69">
        <f>SUM(C8:C16)</f>
        <v>24704</v>
      </c>
      <c r="D7" s="99">
        <f>ROUND(C7/B7*100,1)</f>
        <v>98.8</v>
      </c>
      <c r="E7" s="69">
        <v>8026</v>
      </c>
      <c r="F7" s="69">
        <f>SUM(F8:F16)</f>
        <v>7887</v>
      </c>
      <c r="G7" s="104">
        <f>ROUND(F7/E7*100,1)</f>
        <v>98.3</v>
      </c>
      <c r="I7" s="21"/>
    </row>
    <row r="8" spans="1:9" s="5" customFormat="1" ht="45.75" customHeight="1">
      <c r="A8" s="66" t="s">
        <v>34</v>
      </c>
      <c r="B8" s="72">
        <v>3080</v>
      </c>
      <c r="C8" s="22">
        <v>2868</v>
      </c>
      <c r="D8" s="9">
        <f aca="true" t="shared" si="0" ref="D8:D16">ROUND(C8/B8*100,1)</f>
        <v>93.1</v>
      </c>
      <c r="E8" s="98">
        <v>1115</v>
      </c>
      <c r="F8" s="22">
        <v>1067</v>
      </c>
      <c r="G8" s="65">
        <f aca="true" t="shared" si="1" ref="G8:G16">ROUND(F8/E8*100,1)</f>
        <v>95.7</v>
      </c>
      <c r="H8" s="23"/>
      <c r="I8" s="21"/>
    </row>
    <row r="9" spans="1:9" s="5" customFormat="1" ht="30" customHeight="1">
      <c r="A9" s="66" t="s">
        <v>3</v>
      </c>
      <c r="B9" s="72">
        <v>2587</v>
      </c>
      <c r="C9" s="22">
        <v>2453</v>
      </c>
      <c r="D9" s="9">
        <f t="shared" si="0"/>
        <v>94.8</v>
      </c>
      <c r="E9" s="98">
        <v>911</v>
      </c>
      <c r="F9" s="22">
        <v>890</v>
      </c>
      <c r="G9" s="65">
        <f t="shared" si="1"/>
        <v>97.7</v>
      </c>
      <c r="H9" s="23"/>
      <c r="I9" s="21"/>
    </row>
    <row r="10" spans="1:9" ht="33" customHeight="1">
      <c r="A10" s="66" t="s">
        <v>2</v>
      </c>
      <c r="B10" s="109">
        <v>2628</v>
      </c>
      <c r="C10" s="22">
        <v>2652</v>
      </c>
      <c r="D10" s="9">
        <f t="shared" si="0"/>
        <v>100.9</v>
      </c>
      <c r="E10" s="98">
        <v>897</v>
      </c>
      <c r="F10" s="22">
        <v>947</v>
      </c>
      <c r="G10" s="65">
        <f t="shared" si="1"/>
        <v>105.6</v>
      </c>
      <c r="H10" s="23"/>
      <c r="I10" s="21"/>
    </row>
    <row r="11" spans="1:9" ht="28.5" customHeight="1">
      <c r="A11" s="66" t="s">
        <v>1</v>
      </c>
      <c r="B11" s="109">
        <v>1242</v>
      </c>
      <c r="C11" s="22">
        <v>1182</v>
      </c>
      <c r="D11" s="9">
        <f t="shared" si="0"/>
        <v>95.2</v>
      </c>
      <c r="E11" s="98">
        <v>429</v>
      </c>
      <c r="F11" s="22">
        <v>442</v>
      </c>
      <c r="G11" s="65">
        <f t="shared" si="1"/>
        <v>103</v>
      </c>
      <c r="H11" s="23"/>
      <c r="I11" s="21"/>
    </row>
    <row r="12" spans="1:9" s="14" customFormat="1" ht="31.5" customHeight="1">
      <c r="A12" s="66" t="s">
        <v>5</v>
      </c>
      <c r="B12" s="109">
        <v>3491</v>
      </c>
      <c r="C12" s="72">
        <v>3342</v>
      </c>
      <c r="D12" s="9">
        <f t="shared" si="0"/>
        <v>95.7</v>
      </c>
      <c r="E12" s="98">
        <v>1246</v>
      </c>
      <c r="F12" s="22">
        <v>1089</v>
      </c>
      <c r="G12" s="65">
        <f t="shared" si="1"/>
        <v>87.4</v>
      </c>
      <c r="H12" s="23"/>
      <c r="I12" s="21"/>
    </row>
    <row r="13" spans="1:9" ht="51.75" customHeight="1">
      <c r="A13" s="66" t="s">
        <v>30</v>
      </c>
      <c r="B13" s="109">
        <v>416</v>
      </c>
      <c r="C13" s="22">
        <v>460</v>
      </c>
      <c r="D13" s="9">
        <f t="shared" si="0"/>
        <v>110.6</v>
      </c>
      <c r="E13" s="98">
        <v>158</v>
      </c>
      <c r="F13" s="22">
        <v>158</v>
      </c>
      <c r="G13" s="65">
        <f t="shared" si="1"/>
        <v>100</v>
      </c>
      <c r="H13" s="23"/>
      <c r="I13" s="21"/>
    </row>
    <row r="14" spans="1:9" ht="30.75" customHeight="1">
      <c r="A14" s="66" t="s">
        <v>6</v>
      </c>
      <c r="B14" s="109">
        <v>2885</v>
      </c>
      <c r="C14" s="22">
        <v>2748</v>
      </c>
      <c r="D14" s="9">
        <f t="shared" si="0"/>
        <v>95.3</v>
      </c>
      <c r="E14" s="98">
        <v>867</v>
      </c>
      <c r="F14" s="22">
        <v>914</v>
      </c>
      <c r="G14" s="65">
        <f t="shared" si="1"/>
        <v>105.4</v>
      </c>
      <c r="H14" s="23"/>
      <c r="I14" s="21"/>
    </row>
    <row r="15" spans="1:9" ht="72.75" customHeight="1">
      <c r="A15" s="66" t="s">
        <v>7</v>
      </c>
      <c r="B15" s="109">
        <v>5051</v>
      </c>
      <c r="C15" s="22">
        <v>5589</v>
      </c>
      <c r="D15" s="9">
        <f t="shared" si="0"/>
        <v>110.7</v>
      </c>
      <c r="E15" s="98">
        <v>1275</v>
      </c>
      <c r="F15" s="22">
        <v>1345</v>
      </c>
      <c r="G15" s="65">
        <f t="shared" si="1"/>
        <v>105.5</v>
      </c>
      <c r="H15" s="23"/>
      <c r="I15" s="21"/>
    </row>
    <row r="16" spans="1:9" ht="42.75" customHeight="1">
      <c r="A16" s="66" t="s">
        <v>36</v>
      </c>
      <c r="B16" s="109">
        <v>3623</v>
      </c>
      <c r="C16" s="22">
        <v>3410</v>
      </c>
      <c r="D16" s="9">
        <f t="shared" si="0"/>
        <v>94.1</v>
      </c>
      <c r="E16" s="98">
        <v>1128</v>
      </c>
      <c r="F16" s="22">
        <v>1035</v>
      </c>
      <c r="G16" s="65">
        <f t="shared" si="1"/>
        <v>91.8</v>
      </c>
      <c r="H16" s="23"/>
      <c r="I16" s="21"/>
    </row>
    <row r="17" ht="12.75">
      <c r="B17" s="24"/>
    </row>
    <row r="18" ht="12.75">
      <c r="B18" s="24"/>
    </row>
    <row r="19" ht="12.75">
      <c r="B19" s="24"/>
    </row>
  </sheetData>
  <sheetProtection/>
  <mergeCells count="7">
    <mergeCell ref="A2:G2"/>
    <mergeCell ref="A3:G3"/>
    <mergeCell ref="B5:C5"/>
    <mergeCell ref="D5:D6"/>
    <mergeCell ref="G5:G6"/>
    <mergeCell ref="E5:F5"/>
    <mergeCell ref="A5:A6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Normal="75" zoomScaleSheetLayoutView="70" zoomScalePageLayoutView="0" workbookViewId="0" topLeftCell="A1">
      <selection activeCell="A11" sqref="A11:IV1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16384" width="8.8515625" style="6" customWidth="1"/>
  </cols>
  <sheetData>
    <row r="1" spans="3:4" ht="23.25" customHeight="1">
      <c r="C1" s="147" t="str">
        <f>1!F1</f>
        <v>Тернопільська область</v>
      </c>
      <c r="D1" s="147"/>
    </row>
    <row r="2" spans="1:4" s="2" customFormat="1" ht="40.5" customHeight="1">
      <c r="A2" s="118" t="s">
        <v>239</v>
      </c>
      <c r="B2" s="118"/>
      <c r="C2" s="118"/>
      <c r="D2" s="118"/>
    </row>
    <row r="3" spans="1:4" s="2" customFormat="1" ht="19.5" customHeight="1">
      <c r="A3" s="119" t="s">
        <v>8</v>
      </c>
      <c r="B3" s="119"/>
      <c r="C3" s="119"/>
      <c r="D3" s="11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120"/>
      <c r="B5" s="149" t="s">
        <v>39</v>
      </c>
      <c r="C5" s="150" t="s">
        <v>40</v>
      </c>
      <c r="D5" s="151" t="s">
        <v>90</v>
      </c>
    </row>
    <row r="6" spans="1:4" s="4" customFormat="1" ht="59.25" customHeight="1">
      <c r="A6" s="120"/>
      <c r="B6" s="149"/>
      <c r="C6" s="150"/>
      <c r="D6" s="151"/>
    </row>
    <row r="7" spans="1:4" s="10" customFormat="1" ht="34.5" customHeight="1">
      <c r="A7" s="67" t="s">
        <v>32</v>
      </c>
      <c r="B7" s="34">
        <f>SUM(B10:B28)</f>
        <v>1424</v>
      </c>
      <c r="C7" s="35">
        <f>'8 '!F7</f>
        <v>7887</v>
      </c>
      <c r="D7" s="70">
        <f>C7/B7</f>
        <v>5.538623595505618</v>
      </c>
    </row>
    <row r="8" spans="1:4" s="10" customFormat="1" ht="24.75" customHeight="1">
      <c r="A8" s="67" t="s">
        <v>38</v>
      </c>
      <c r="B8" s="36" t="s">
        <v>41</v>
      </c>
      <c r="C8" s="35">
        <f>' 7 '!F8</f>
        <v>7140</v>
      </c>
      <c r="D8" s="32" t="s">
        <v>145</v>
      </c>
    </row>
    <row r="9" spans="1:4" s="10" customFormat="1" ht="24.75" customHeight="1">
      <c r="A9" s="153" t="s">
        <v>9</v>
      </c>
      <c r="B9" s="154"/>
      <c r="C9" s="154"/>
      <c r="D9" s="155"/>
    </row>
    <row r="10" spans="1:4" ht="36.75" customHeight="1">
      <c r="A10" s="58" t="s">
        <v>273</v>
      </c>
      <c r="B10" s="11">
        <f>1!F8</f>
        <v>38</v>
      </c>
      <c r="C10" s="11">
        <f>' 7 '!F10</f>
        <v>1497</v>
      </c>
      <c r="D10" s="32">
        <f aca="true" t="shared" si="0" ref="D10:D28">C10/B10</f>
        <v>39.39473684210526</v>
      </c>
    </row>
    <row r="11" spans="1:4" ht="37.5" customHeight="1">
      <c r="A11" s="58" t="s">
        <v>11</v>
      </c>
      <c r="B11" s="11">
        <f>1!F9</f>
        <v>3</v>
      </c>
      <c r="C11" s="11">
        <f>' 7 '!F11</f>
        <v>87</v>
      </c>
      <c r="D11" s="32">
        <f t="shared" si="0"/>
        <v>29</v>
      </c>
    </row>
    <row r="12" spans="1:4" s="14" customFormat="1" ht="27.75" customHeight="1">
      <c r="A12" s="58" t="s">
        <v>12</v>
      </c>
      <c r="B12" s="11">
        <f>1!F10</f>
        <v>188</v>
      </c>
      <c r="C12" s="11">
        <f>' 7 '!F12</f>
        <v>1062</v>
      </c>
      <c r="D12" s="32">
        <f t="shared" si="0"/>
        <v>5.648936170212766</v>
      </c>
    </row>
    <row r="13" spans="1:4" ht="42.75" customHeight="1">
      <c r="A13" s="58" t="s">
        <v>13</v>
      </c>
      <c r="B13" s="11">
        <f>1!F11</f>
        <v>50</v>
      </c>
      <c r="C13" s="11">
        <f>' 7 '!F13</f>
        <v>62</v>
      </c>
      <c r="D13" s="32">
        <f t="shared" si="0"/>
        <v>1.24</v>
      </c>
    </row>
    <row r="14" spans="1:4" ht="36.75" customHeight="1">
      <c r="A14" s="58" t="s">
        <v>14</v>
      </c>
      <c r="B14" s="11">
        <f>1!F12</f>
        <v>24</v>
      </c>
      <c r="C14" s="11">
        <f>' 7 '!F14</f>
        <v>69</v>
      </c>
      <c r="D14" s="32">
        <f t="shared" si="0"/>
        <v>2.875</v>
      </c>
    </row>
    <row r="15" spans="1:4" ht="27" customHeight="1">
      <c r="A15" s="58" t="s">
        <v>15</v>
      </c>
      <c r="B15" s="11">
        <f>1!F13</f>
        <v>92</v>
      </c>
      <c r="C15" s="11">
        <f>' 7 '!F15</f>
        <v>243</v>
      </c>
      <c r="D15" s="32">
        <f t="shared" si="0"/>
        <v>2.641304347826087</v>
      </c>
    </row>
    <row r="16" spans="1:4" ht="51.75" customHeight="1">
      <c r="A16" s="58" t="s">
        <v>16</v>
      </c>
      <c r="B16" s="11">
        <f>1!F14</f>
        <v>227</v>
      </c>
      <c r="C16" s="11">
        <f>' 7 '!F16</f>
        <v>1218</v>
      </c>
      <c r="D16" s="32">
        <f t="shared" si="0"/>
        <v>5.365638766519824</v>
      </c>
    </row>
    <row r="17" spans="1:4" ht="37.5" customHeight="1">
      <c r="A17" s="58" t="s">
        <v>17</v>
      </c>
      <c r="B17" s="11">
        <f>1!F15</f>
        <v>215</v>
      </c>
      <c r="C17" s="11">
        <f>' 7 '!F17</f>
        <v>346</v>
      </c>
      <c r="D17" s="32">
        <f t="shared" si="0"/>
        <v>1.6093023255813954</v>
      </c>
    </row>
    <row r="18" spans="1:4" ht="37.5" customHeight="1">
      <c r="A18" s="58" t="s">
        <v>18</v>
      </c>
      <c r="B18" s="11">
        <f>1!F16</f>
        <v>46</v>
      </c>
      <c r="C18" s="11">
        <f>' 7 '!F18</f>
        <v>150</v>
      </c>
      <c r="D18" s="32">
        <f t="shared" si="0"/>
        <v>3.260869565217391</v>
      </c>
    </row>
    <row r="19" spans="1:4" ht="24" customHeight="1">
      <c r="A19" s="58" t="s">
        <v>19</v>
      </c>
      <c r="B19" s="11">
        <f>1!F17</f>
        <v>10</v>
      </c>
      <c r="C19" s="11">
        <f>' 7 '!F19</f>
        <v>77</v>
      </c>
      <c r="D19" s="32">
        <f t="shared" si="0"/>
        <v>7.7</v>
      </c>
    </row>
    <row r="20" spans="1:4" ht="24" customHeight="1">
      <c r="A20" s="58" t="s">
        <v>20</v>
      </c>
      <c r="B20" s="11">
        <f>1!F18</f>
        <v>19</v>
      </c>
      <c r="C20" s="11">
        <f>' 7 '!F20</f>
        <v>110</v>
      </c>
      <c r="D20" s="32">
        <f t="shared" si="0"/>
        <v>5.7894736842105265</v>
      </c>
    </row>
    <row r="21" spans="1:4" ht="24.75" customHeight="1">
      <c r="A21" s="58" t="s">
        <v>21</v>
      </c>
      <c r="B21" s="11">
        <f>1!F19</f>
        <v>22</v>
      </c>
      <c r="C21" s="11">
        <f>' 7 '!F21</f>
        <v>37</v>
      </c>
      <c r="D21" s="32">
        <f t="shared" si="0"/>
        <v>1.6818181818181819</v>
      </c>
    </row>
    <row r="22" spans="1:4" ht="37.5" customHeight="1">
      <c r="A22" s="58" t="s">
        <v>22</v>
      </c>
      <c r="B22" s="11">
        <f>1!F20</f>
        <v>21</v>
      </c>
      <c r="C22" s="11">
        <f>' 7 '!F22</f>
        <v>97</v>
      </c>
      <c r="D22" s="32">
        <f t="shared" si="0"/>
        <v>4.619047619047619</v>
      </c>
    </row>
    <row r="23" spans="1:4" ht="38.25" customHeight="1">
      <c r="A23" s="58" t="s">
        <v>23</v>
      </c>
      <c r="B23" s="11">
        <f>1!F21</f>
        <v>76</v>
      </c>
      <c r="C23" s="11">
        <f>' 7 '!F23</f>
        <v>99</v>
      </c>
      <c r="D23" s="32">
        <f t="shared" si="0"/>
        <v>1.3026315789473684</v>
      </c>
    </row>
    <row r="24" spans="1:4" ht="36" customHeight="1">
      <c r="A24" s="58" t="s">
        <v>24</v>
      </c>
      <c r="B24" s="11">
        <f>1!F22</f>
        <v>78</v>
      </c>
      <c r="C24" s="11">
        <f>' 7 '!F24</f>
        <v>1232</v>
      </c>
      <c r="D24" s="32">
        <f t="shared" si="0"/>
        <v>15.794871794871796</v>
      </c>
    </row>
    <row r="25" spans="1:4" ht="27" customHeight="1">
      <c r="A25" s="58" t="s">
        <v>25</v>
      </c>
      <c r="B25" s="11">
        <f>1!F23</f>
        <v>107</v>
      </c>
      <c r="C25" s="11">
        <f>' 7 '!F25</f>
        <v>311</v>
      </c>
      <c r="D25" s="32">
        <f t="shared" si="0"/>
        <v>2.9065420560747666</v>
      </c>
    </row>
    <row r="26" spans="1:4" ht="35.25" customHeight="1">
      <c r="A26" s="58" t="s">
        <v>26</v>
      </c>
      <c r="B26" s="11">
        <f>1!F24</f>
        <v>103</v>
      </c>
      <c r="C26" s="11">
        <f>' 7 '!F26</f>
        <v>348</v>
      </c>
      <c r="D26" s="32">
        <f t="shared" si="0"/>
        <v>3.378640776699029</v>
      </c>
    </row>
    <row r="27" spans="1:4" ht="33.75" customHeight="1">
      <c r="A27" s="58" t="s">
        <v>27</v>
      </c>
      <c r="B27" s="11">
        <f>1!F25</f>
        <v>75</v>
      </c>
      <c r="C27" s="11">
        <f>' 7 '!F27</f>
        <v>38</v>
      </c>
      <c r="D27" s="32">
        <f t="shared" si="0"/>
        <v>0.5066666666666667</v>
      </c>
    </row>
    <row r="28" spans="1:4" ht="27" customHeight="1">
      <c r="A28" s="58" t="s">
        <v>28</v>
      </c>
      <c r="B28" s="11">
        <f>1!F26</f>
        <v>30</v>
      </c>
      <c r="C28" s="11">
        <f>' 7 '!F28</f>
        <v>57</v>
      </c>
      <c r="D28" s="32">
        <f t="shared" si="0"/>
        <v>1.9</v>
      </c>
    </row>
    <row r="29" spans="1:4" ht="21.75" customHeight="1">
      <c r="A29" s="148"/>
      <c r="B29" s="148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</sheetData>
  <sheetProtection/>
  <mergeCells count="9">
    <mergeCell ref="C1:D1"/>
    <mergeCell ref="A29:B29"/>
    <mergeCell ref="A2:D2"/>
    <mergeCell ref="A3:D3"/>
    <mergeCell ref="A5:A6"/>
    <mergeCell ref="B5:B6"/>
    <mergeCell ref="C5:C6"/>
    <mergeCell ref="D5:D6"/>
    <mergeCell ref="A9:D9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2019-12-18T07:22:05Z</dcterms:modified>
  <cp:category/>
  <cp:version/>
  <cp:contentType/>
  <cp:contentStatus/>
</cp:coreProperties>
</file>