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0" windowWidth="10785" windowHeight="10125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'!$A$1:$G$28</definedName>
    <definedName name="_xlnm.Print_Area" localSheetId="0">'1'!$A$2:$G$26</definedName>
    <definedName name="_xlnm.Print_Area" localSheetId="9">'10'!$A$1:$D$15</definedName>
    <definedName name="_xlnm.Print_Area" localSheetId="1">'2'!$A$1:$G$16</definedName>
    <definedName name="_xlnm.Print_Area" localSheetId="2">'3 '!$A$1:$G$58</definedName>
    <definedName name="_xlnm.Print_Area" localSheetId="3">'4 '!$A$1:$F$133</definedName>
    <definedName name="_xlnm.Print_Area" localSheetId="4">'5 '!$A$1:$C$55</definedName>
    <definedName name="_xlnm.Print_Area" localSheetId="7">'8 '!$A$1:$G$16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<sst xmlns="http://schemas.openxmlformats.org/spreadsheetml/2006/main" count="494" uniqueCount="285">
  <si>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</si>
  <si>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</si>
  <si>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</si>
  <si>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</si>
  <si>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</si>
  <si>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</si>
  <si>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</si>
  <si>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</si>
  <si>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</si>
  <si>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</si>
  <si>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</si>
  <si>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</si>
  <si>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</si>
  <si>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</si>
  <si>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</si>
  <si>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</si>
  <si>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</si>
  <si>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</si>
  <si>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</si>
  <si>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</si>
  <si>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</si>
  <si>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</si>
  <si>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</si>
  <si>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</si>
  <si>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</si>
  <si>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</si>
  <si>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</si>
  <si>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</si>
  <si>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</si>
  <si>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</si>
  <si>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</si>
  <si>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</si>
  <si>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</si>
  <si>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</si>
  <si>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</si>
  <si>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</si>
  <si>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</si>
  <si>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</si>
  <si>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</si>
  <si>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</si>
  <si>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</si>
  <si>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</si>
  <si>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</si>
  <si>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</si>
  <si>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</si>
  <si>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</si>
  <si>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</si>
  <si>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</si>
  <si>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</si>
  <si>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</si>
  <si>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</si>
  <si>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</si>
  <si>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</si>
  <si>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</si>
  <si>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</si>
  <si>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</si>
  <si>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</si>
  <si>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</si>
  <si>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</si>
  <si>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</si>
  <si>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</si>
  <si>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</si>
  <si>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</si>
  <si>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</si>
  <si>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</si>
  <si>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</si>
  <si>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</si>
  <si>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</si>
  <si>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</si>
  <si>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</si>
  <si>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</si>
  <si>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</si>
  <si>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</si>
  <si>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</si>
  <si>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</si>
  <si>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</si>
  <si>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</si>
  <si>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</si>
  <si>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</si>
  <si>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</si>
  <si>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</si>
  <si>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електрик дільниці</t>
  </si>
  <si>
    <t xml:space="preserve"> механік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</si>
  <si>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</si>
  <si>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</si>
  <si>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</si>
  <si>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</si>
  <si>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</si>
  <si>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</si>
  <si>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</si>
  <si>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</si>
  <si>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робітник з комплексного обслуговування й ремонту будинків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</si>
  <si>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</si>
  <si>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</si>
  <si>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</si>
  <si>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</si>
  <si>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провізор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</si>
  <si>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</si>
  <si>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</si>
  <si>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</si>
  <si>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</si>
  <si>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</si>
  <si>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овочівник</t>
  </si>
  <si>
    <t xml:space="preserve"> тваринник</t>
  </si>
  <si>
    <t xml:space="preserve"> робітник з догляду за тваринами</t>
  </si>
  <si>
    <t xml:space="preserve"> оператор машинного доїння</t>
  </si>
  <si>
    <t xml:space="preserve"> свинар</t>
  </si>
  <si>
    <t xml:space="preserve"> пекар</t>
  </si>
  <si>
    <t xml:space="preserve"> столяр</t>
  </si>
  <si>
    <t xml:space="preserve"> муляр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</si>
  <si>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</si>
  <si>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</si>
  <si>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</si>
  <si>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</si>
  <si>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</si>
  <si>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</si>
  <si>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</si>
  <si>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 xml:space="preserve"> перукар (перукар - модельєр)</t>
  </si>
  <si>
    <t xml:space="preserve"> в'язальник схемних джгутів, кабелів та шнурів</t>
  </si>
  <si>
    <t>(ТОП-50)</t>
  </si>
  <si>
    <t xml:space="preserve"> оператор котельні</t>
  </si>
  <si>
    <t xml:space="preserve"> секретар-друкарка</t>
  </si>
  <si>
    <t xml:space="preserve"> директор (начальник, інший керівник) підприємства</t>
  </si>
  <si>
    <t xml:space="preserve"> 2019 р.</t>
  </si>
  <si>
    <t xml:space="preserve"> дорожній робітник.</t>
  </si>
  <si>
    <t>контролер-касир</t>
  </si>
  <si>
    <t>керуючий відділенням</t>
  </si>
  <si>
    <t>Кількість вакансій, зареєстрованих в Тернопільській обласній службі зайнятості</t>
  </si>
  <si>
    <t xml:space="preserve"> продавець продовольчих товарів</t>
  </si>
  <si>
    <t xml:space="preserve"> тракторист</t>
  </si>
  <si>
    <t xml:space="preserve"> продавець непродовольчих товарів</t>
  </si>
  <si>
    <t xml:space="preserve"> менеджер (управитель) із збуту</t>
  </si>
  <si>
    <t xml:space="preserve"> бетоняр</t>
  </si>
  <si>
    <t xml:space="preserve"> завідувач клубу</t>
  </si>
  <si>
    <t xml:space="preserve"> головний державний інспектор</t>
  </si>
  <si>
    <t xml:space="preserve"> лікар-стоматолог</t>
  </si>
  <si>
    <t xml:space="preserve"> лікар ветеринарної медицини</t>
  </si>
  <si>
    <t xml:space="preserve"> агроном</t>
  </si>
  <si>
    <t xml:space="preserve"> сестра медична зі стоматології</t>
  </si>
  <si>
    <t xml:space="preserve"> грибовод</t>
  </si>
  <si>
    <t>водій тролейбуса</t>
  </si>
  <si>
    <t>опоряджувальник виробів з деревини</t>
  </si>
  <si>
    <t>виготовлювач натуральної ковбасної оболонки</t>
  </si>
  <si>
    <t>начальник майстерні</t>
  </si>
  <si>
    <t>робітник з догляду за тваринами</t>
  </si>
  <si>
    <t>вантажник</t>
  </si>
  <si>
    <t xml:space="preserve"> -</t>
  </si>
  <si>
    <t xml:space="preserve"> експедитор</t>
  </si>
  <si>
    <t xml:space="preserve"> озеленювач</t>
  </si>
  <si>
    <t>головний фахівець-архітектор</t>
  </si>
  <si>
    <t>інженер з проектно-кошторисної роботи</t>
  </si>
  <si>
    <t xml:space="preserve"> оператор лінії у виробництві харчової продукції (виробництво цукру)</t>
  </si>
  <si>
    <t xml:space="preserve"> начальник відділу</t>
  </si>
  <si>
    <t xml:space="preserve"> контролер-касир</t>
  </si>
  <si>
    <t xml:space="preserve"> робітник фермерського господарства</t>
  </si>
  <si>
    <t xml:space="preserve"> формувальник залізобетонних виробів та конструкцій</t>
  </si>
  <si>
    <t xml:space="preserve"> інженер з охорони праці</t>
  </si>
  <si>
    <t>лакувальник</t>
  </si>
  <si>
    <t>майстер шляховий</t>
  </si>
  <si>
    <t xml:space="preserve"> охоронець</t>
  </si>
  <si>
    <t>механік виробництва</t>
  </si>
  <si>
    <t>укладальник хлібобулочних виробів</t>
  </si>
  <si>
    <t>прибиральник виробничих приміщень</t>
  </si>
  <si>
    <t xml:space="preserve"> оператор свинарських комплексів і механізованих ферм</t>
  </si>
  <si>
    <t>майстер локомотивного депо</t>
  </si>
  <si>
    <t>механік</t>
  </si>
  <si>
    <t>технолог</t>
  </si>
  <si>
    <t>діловод</t>
  </si>
  <si>
    <t>перукар (перукар - модельєр)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</si>
  <si>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</si>
  <si>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</si>
  <si>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</si>
  <si>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</si>
  <si>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слюсар з ремонту колісних транспортних засобів</t>
  </si>
  <si>
    <t xml:space="preserve"> штукатур</t>
  </si>
  <si>
    <t xml:space="preserve"> листоноша (поштар)</t>
  </si>
  <si>
    <t xml:space="preserve"> вчитель закладу загальної середньої освіти</t>
  </si>
  <si>
    <t xml:space="preserve"> викладач закладу вищої освіти</t>
  </si>
  <si>
    <t xml:space="preserve"> лісник</t>
  </si>
  <si>
    <t>каменотес (оброблення каменю)</t>
  </si>
  <si>
    <t>формувальник залізобетонних виробів та конструкцій</t>
  </si>
  <si>
    <t>в'язальник схемних джгутів, кабелів та шнурів</t>
  </si>
  <si>
    <t>лікар-інфекціоніст</t>
  </si>
  <si>
    <t>механік з ремонту транспорту</t>
  </si>
  <si>
    <t>директор (начальник, інший керівник) підприємства</t>
  </si>
  <si>
    <t>завідувач сектору (самостійного)</t>
  </si>
  <si>
    <t>лікар-фтизіатр</t>
  </si>
  <si>
    <t>поліцейський (за спеціалізаціями)</t>
  </si>
  <si>
    <t>електрозварник ручного зварювання</t>
  </si>
  <si>
    <t>бригадир (звільнений) з поточного утримання й ремонту колій та штучних споруд</t>
  </si>
  <si>
    <t>майстер з діагностики та налагодження електронного устаткування автомобільних засобів</t>
  </si>
  <si>
    <t>комірник</t>
  </si>
  <si>
    <t>укладальник-пакувальник</t>
  </si>
  <si>
    <t>підсобний робітник</t>
  </si>
  <si>
    <t xml:space="preserve"> бібліотекар</t>
  </si>
  <si>
    <t xml:space="preserve"> обліковець</t>
  </si>
  <si>
    <t xml:space="preserve"> лісоруб</t>
  </si>
  <si>
    <t>архітектор</t>
  </si>
  <si>
    <t>укладальник пиломатеріалів, деталей та виробів з деревини</t>
  </si>
  <si>
    <t>начальник відділу</t>
  </si>
  <si>
    <t>машиніст тепловоза</t>
  </si>
  <si>
    <t>начальник відділення (сфера захисту інформації)</t>
  </si>
  <si>
    <t>машиніст-інструктор локомотивних бригад</t>
  </si>
  <si>
    <t>газозварник</t>
  </si>
  <si>
    <t>технік</t>
  </si>
  <si>
    <t>адміністратор</t>
  </si>
  <si>
    <t>касир торговельного залу</t>
  </si>
  <si>
    <t>охоронник</t>
  </si>
  <si>
    <t>офіціант</t>
  </si>
  <si>
    <t>продавець продовольчих товарів</t>
  </si>
  <si>
    <t>машиніст бурової установки</t>
  </si>
  <si>
    <t>машиніст компресорних установок</t>
  </si>
  <si>
    <t>фельдшер ветеринарної медицини</t>
  </si>
  <si>
    <t>фарбувальник приладів і деталей</t>
  </si>
  <si>
    <t>оператор верстатів з програмним керуванням</t>
  </si>
  <si>
    <t>машиніст копра</t>
  </si>
  <si>
    <t>адміністратор системи</t>
  </si>
  <si>
    <t>електрозварник на автоматичних та напівавтоматичних машинах</t>
  </si>
  <si>
    <t>слюсар-інструментальник</t>
  </si>
  <si>
    <t>слюсар з ремонту рухомого складу</t>
  </si>
  <si>
    <t xml:space="preserve"> керівник гуртка</t>
  </si>
  <si>
    <t xml:space="preserve"> реєстратор медичний</t>
  </si>
  <si>
    <t xml:space="preserve"> робітник на лісокультурних (лісогосподарських) роботах</t>
  </si>
  <si>
    <t xml:space="preserve"> машиніст (кочегар) котельної</t>
  </si>
  <si>
    <t xml:space="preserve"> вчитель початкових класів закладу загальної середньої освіти</t>
  </si>
  <si>
    <t xml:space="preserve"> вихователь дошкільного навчального закладу</t>
  </si>
  <si>
    <t xml:space="preserve"> асистент вчителя</t>
  </si>
  <si>
    <t xml:space="preserve"> лаборант (освіта)</t>
  </si>
  <si>
    <t xml:space="preserve"> ремонтувальник русловий</t>
  </si>
  <si>
    <t>головний бухгалтер</t>
  </si>
  <si>
    <t>артист оркестру (духового, естрадного, народних інструментів, симфонічного та ін.)</t>
  </si>
  <si>
    <t>вчитель з дошкільного виховання (з дипломом молодшого спеціаліста)</t>
  </si>
  <si>
    <t>реєстратор</t>
  </si>
  <si>
    <t>кухар</t>
  </si>
  <si>
    <t>кондуктор громадського транспорту</t>
  </si>
  <si>
    <t>продавець-консультант</t>
  </si>
  <si>
    <t>манікюрник</t>
  </si>
  <si>
    <t>машиніст мийної установки</t>
  </si>
  <si>
    <t>моторист електродвигунів</t>
  </si>
  <si>
    <t>робітник з благоустрою</t>
  </si>
  <si>
    <t>менеджер (управитель) в торговлі транспортними засобами</t>
  </si>
  <si>
    <t>січень-жовтень</t>
  </si>
  <si>
    <t>станом на 1 листопада</t>
  </si>
  <si>
    <t>Станом на 01.11.2019 року</t>
  </si>
  <si>
    <t xml:space="preserve">Професії, по яких кількість  вакансій є найбільшою  у січні-жовтні 2019 року </t>
  </si>
  <si>
    <t>Професії, по яких кількість  вакансій є найбільшою                                                у січні-жовтні 2019 року</t>
  </si>
  <si>
    <t>Професії, по яких середній розмір запропонованої  заробітної  плати є найбільшим, станом на 01.11.2019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</si>
  <si>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01.11.2019 року</t>
  </si>
  <si>
    <t>Кількість вакансій та чисельність безробітних                                                  станом на 1 листопада 2019 року</t>
  </si>
  <si>
    <t>Кількість вакансій та чисельність безробітних за професійними групами                                   станом на 1 листопада 2019 року</t>
  </si>
  <si>
    <t>слюсар з ремонту колісних транспортних засобів</t>
  </si>
  <si>
    <t xml:space="preserve"> майстер</t>
  </si>
  <si>
    <t xml:space="preserve"> менеджер (управитель)</t>
  </si>
  <si>
    <t xml:space="preserve"> оператор птахофабрик та механізованих ферм</t>
  </si>
  <si>
    <t xml:space="preserve"> апаратник хімводоочищення</t>
  </si>
  <si>
    <t xml:space="preserve"> опалювач</t>
  </si>
  <si>
    <t>Тернопільська область</t>
  </si>
  <si>
    <t>начальник виробництва</t>
  </si>
  <si>
    <t>електромонтер з ремонту та обслуговування пристроїв сигналізації, централізації та блокування</t>
  </si>
  <si>
    <t>начальник управління</t>
  </si>
  <si>
    <t>оглядач-ремонтник вагонів</t>
  </si>
  <si>
    <t>інженер з метрології</t>
  </si>
  <si>
    <t>начальник лабораторії з контролю виробництва</t>
  </si>
  <si>
    <t>маркшейдер кар'єру, рудника, шахти</t>
  </si>
  <si>
    <t xml:space="preserve">лікар-терапевт </t>
  </si>
  <si>
    <t>контролер теплового господарства</t>
  </si>
  <si>
    <t>помічник судді</t>
  </si>
  <si>
    <t>менеджер (управитель) систем якості</t>
  </si>
  <si>
    <t>інженер-електрик в енергетичній сфері</t>
  </si>
  <si>
    <t>лікар ветеринарної медицини</t>
  </si>
  <si>
    <t>інженер-програміст</t>
  </si>
  <si>
    <t>лікар-рентгенолог</t>
  </si>
  <si>
    <t>бухгалтер</t>
  </si>
  <si>
    <t>лаборант (хімічні та фізичні дослідження)</t>
  </si>
  <si>
    <t>фахівець</t>
  </si>
  <si>
    <t>фахівець із телекомунікаційної інженерії</t>
  </si>
  <si>
    <t>технік з підготовки технічної документації</t>
  </si>
  <si>
    <t>касир квитковий</t>
  </si>
  <si>
    <t>бригадир на дільницях основного виробництва (інші сільськогосподарські робітники та рибалки)</t>
  </si>
  <si>
    <t>оператор мийної установки</t>
  </si>
  <si>
    <t>машиніст бульдозера (будівельні роботи)</t>
  </si>
  <si>
    <t>прибиральник територій</t>
  </si>
  <si>
    <t>охоронник-пожежний</t>
  </si>
  <si>
    <t xml:space="preserve"> продавець-консультант</t>
  </si>
  <si>
    <t xml:space="preserve"> поліцейський (за спеціалізаціями)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</si>
</sst>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#0"/>
    <numFmt numFmtId="191" formatCode="dd\.mm\.yyyy"/>
    <numFmt numFmtId="192" formatCode="_(* #,##0.00_);_(* \(#,##0.00\);_(* &quot;-&quot;??_);_(@_)"/>
    <numFmt numFmtId="193" formatCode="0.000"/>
    <numFmt numFmtId="194" formatCode="#,##0;[Red]#,##0"/>
    <numFmt numFmtId="195" formatCode="0.0000"/>
    <numFmt numFmtId="196" formatCode="#,##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6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0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1" fontId="11" fillId="0" borderId="0" applyFont="0" applyFill="0" applyBorder="0" applyProtection="0">
      <alignment/>
    </xf>
    <xf numFmtId="191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3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4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5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9" fontId="7" fillId="0" borderId="0" xfId="522" applyNumberFormat="1" applyFont="1" applyFill="1">
      <alignment/>
      <protection/>
    </xf>
    <xf numFmtId="189" fontId="8" fillId="0" borderId="3" xfId="522" applyNumberFormat="1" applyFont="1" applyFill="1" applyBorder="1" applyAlignment="1">
      <alignment horizontal="center" vertical="center" wrapText="1"/>
      <protection/>
    </xf>
    <xf numFmtId="0" fontId="3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0" fontId="3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horizontal="center" vertical="center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5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45" fillId="0" borderId="0" xfId="522" applyNumberFormat="1" applyFont="1" applyFill="1" applyAlignment="1">
      <alignment vertical="center"/>
      <protection/>
    </xf>
    <xf numFmtId="0" fontId="55" fillId="0" borderId="0" xfId="522" applyFont="1" applyFill="1">
      <alignment/>
      <protection/>
    </xf>
    <xf numFmtId="0" fontId="43" fillId="0" borderId="0" xfId="522" applyFont="1" applyFill="1">
      <alignment/>
      <protection/>
    </xf>
    <xf numFmtId="0" fontId="51" fillId="0" borderId="0" xfId="522" applyFont="1" applyFill="1">
      <alignment/>
      <protection/>
    </xf>
    <xf numFmtId="3" fontId="51" fillId="0" borderId="0" xfId="522" applyNumberFormat="1" applyFont="1" applyFill="1" applyAlignment="1">
      <alignment vertical="center"/>
      <protection/>
    </xf>
    <xf numFmtId="189" fontId="51" fillId="0" borderId="0" xfId="522" applyNumberFormat="1" applyFont="1" applyFill="1">
      <alignment/>
      <protection/>
    </xf>
    <xf numFmtId="3" fontId="51" fillId="0" borderId="0" xfId="522" applyNumberFormat="1" applyFont="1" applyFill="1">
      <alignment/>
      <protection/>
    </xf>
    <xf numFmtId="189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3" fontId="8" fillId="0" borderId="3" xfId="522" applyNumberFormat="1" applyFont="1" applyFill="1" applyBorder="1" applyAlignment="1">
      <alignment horizontal="center" vertical="center" wrapText="1"/>
      <protection/>
    </xf>
    <xf numFmtId="189" fontId="8" fillId="0" borderId="3" xfId="449" applyNumberFormat="1" applyFont="1" applyBorder="1" applyAlignment="1">
      <alignment horizontal="center" vertical="center" wrapText="1"/>
      <protection/>
    </xf>
    <xf numFmtId="3" fontId="8" fillId="50" borderId="3" xfId="522" applyNumberFormat="1" applyFont="1" applyFill="1" applyBorder="1" applyAlignment="1">
      <alignment horizontal="center" vertical="center"/>
      <protection/>
    </xf>
    <xf numFmtId="3" fontId="80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81" fillId="50" borderId="3" xfId="522" applyNumberFormat="1" applyFont="1" applyFill="1" applyBorder="1" applyAlignment="1">
      <alignment horizontal="center" vertical="center"/>
      <protection/>
    </xf>
    <xf numFmtId="0" fontId="2" fillId="0" borderId="0" xfId="501" applyFont="1">
      <alignment/>
      <protection/>
    </xf>
    <xf numFmtId="0" fontId="2" fillId="0" borderId="3" xfId="501" applyFont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3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3" fontId="9" fillId="0" borderId="0" xfId="501" applyNumberFormat="1" applyFont="1">
      <alignment/>
      <protection/>
    </xf>
    <xf numFmtId="0" fontId="2" fillId="0" borderId="0" xfId="501" applyFont="1" applyAlignment="1">
      <alignment/>
      <protection/>
    </xf>
    <xf numFmtId="0" fontId="50" fillId="0" borderId="0" xfId="522" applyFont="1" applyFill="1" applyAlignment="1">
      <alignment horizontal="center"/>
      <protection/>
    </xf>
    <xf numFmtId="3" fontId="9" fillId="0" borderId="0" xfId="501" applyNumberFormat="1" applyFont="1" applyAlignment="1">
      <alignment horizontal="center"/>
      <protection/>
    </xf>
    <xf numFmtId="14" fontId="43" fillId="0" borderId="3" xfId="449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189" fontId="43" fillId="0" borderId="3" xfId="522" applyNumberFormat="1" applyFont="1" applyFill="1" applyBorder="1" applyAlignment="1">
      <alignment horizontal="center" vertical="center"/>
      <protection/>
    </xf>
    <xf numFmtId="0" fontId="53" fillId="0" borderId="3" xfId="521" applyFont="1" applyBorder="1" applyAlignment="1">
      <alignment vertical="center" wrapText="1"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188" fontId="8" fillId="0" borderId="3" xfId="449" applyNumberFormat="1" applyFont="1" applyBorder="1" applyAlignment="1">
      <alignment horizontal="center" vertical="center"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89" fontId="8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56" fillId="0" borderId="3" xfId="522" applyFont="1" applyFill="1" applyBorder="1" applyAlignment="1">
      <alignment horizontal="center" vertical="center" wrapText="1"/>
      <protection/>
    </xf>
    <xf numFmtId="0" fontId="57" fillId="0" borderId="3" xfId="522" applyFont="1" applyFill="1" applyBorder="1" applyAlignment="1">
      <alignment horizontal="center" vertical="center" wrapText="1"/>
      <protection/>
    </xf>
    <xf numFmtId="3" fontId="48" fillId="50" borderId="3" xfId="449" applyNumberFormat="1" applyFont="1" applyFill="1" applyBorder="1" applyAlignment="1">
      <alignment horizontal="center" vertical="center" wrapText="1"/>
      <protection/>
    </xf>
    <xf numFmtId="3" fontId="8" fillId="50" borderId="3" xfId="449" applyNumberFormat="1" applyFont="1" applyFill="1" applyBorder="1" applyAlignment="1">
      <alignment horizontal="center" vertical="center" wrapText="1"/>
      <protection/>
    </xf>
    <xf numFmtId="3" fontId="8" fillId="50" borderId="3" xfId="522" applyNumberFormat="1" applyFont="1" applyFill="1" applyBorder="1" applyAlignment="1">
      <alignment horizontal="center" vertical="center" wrapText="1"/>
      <protection/>
    </xf>
    <xf numFmtId="194" fontId="9" fillId="50" borderId="3" xfId="449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43" fillId="50" borderId="3" xfId="522" applyNumberFormat="1" applyFont="1" applyFill="1" applyBorder="1" applyAlignment="1">
      <alignment horizontal="center" vertical="center"/>
      <protection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vertical="center" wrapText="1"/>
    </xf>
    <xf numFmtId="0" fontId="53" fillId="0" borderId="3" xfId="501" applyFont="1" applyBorder="1" applyAlignment="1">
      <alignment horizontal="left" wrapText="1"/>
      <protection/>
    </xf>
    <xf numFmtId="3" fontId="53" fillId="0" borderId="3" xfId="501" applyNumberFormat="1" applyFont="1" applyBorder="1" applyAlignment="1">
      <alignment horizontal="center" vertical="center" wrapText="1"/>
      <protection/>
    </xf>
    <xf numFmtId="0" fontId="53" fillId="0" borderId="3" xfId="501" applyFont="1" applyBorder="1" applyAlignment="1">
      <alignment horizontal="left" vertical="center" wrapText="1"/>
      <protection/>
    </xf>
    <xf numFmtId="3" fontId="42" fillId="0" borderId="0" xfId="501" applyNumberFormat="1" applyFont="1">
      <alignment/>
      <protection/>
    </xf>
    <xf numFmtId="0" fontId="42" fillId="51" borderId="3" xfId="501" applyFont="1" applyFill="1" applyBorder="1" applyAlignment="1">
      <alignment vertical="center" wrapText="1"/>
      <protection/>
    </xf>
    <xf numFmtId="3" fontId="42" fillId="51" borderId="3" xfId="501" applyNumberFormat="1" applyFont="1" applyFill="1" applyBorder="1" applyAlignment="1">
      <alignment horizontal="center" vertical="center" wrapText="1"/>
      <protection/>
    </xf>
    <xf numFmtId="0" fontId="76" fillId="0" borderId="3" xfId="0" applyFont="1" applyBorder="1" applyAlignment="1">
      <alignment/>
    </xf>
    <xf numFmtId="1" fontId="76" fillId="0" borderId="3" xfId="0" applyNumberFormat="1" applyFont="1" applyBorder="1" applyAlignment="1">
      <alignment horizontal="center"/>
    </xf>
    <xf numFmtId="0" fontId="53" fillId="0" borderId="3" xfId="0" applyFont="1" applyBorder="1" applyAlignment="1">
      <alignment vertical="center"/>
    </xf>
    <xf numFmtId="3" fontId="53" fillId="50" borderId="3" xfId="501" applyNumberFormat="1" applyFont="1" applyFill="1" applyBorder="1" applyAlignment="1">
      <alignment horizontal="center" vertical="center" wrapText="1"/>
      <protection/>
    </xf>
    <xf numFmtId="0" fontId="53" fillId="0" borderId="3" xfId="501" applyFont="1" applyBorder="1" applyAlignment="1">
      <alignment horizontal="center" vertical="center" wrapText="1"/>
      <protection/>
    </xf>
    <xf numFmtId="0" fontId="53" fillId="50" borderId="3" xfId="501" applyFont="1" applyFill="1" applyBorder="1" applyAlignment="1">
      <alignment horizontal="left" vertical="center" wrapText="1"/>
      <protection/>
    </xf>
    <xf numFmtId="2" fontId="9" fillId="50" borderId="3" xfId="501" applyNumberFormat="1" applyFont="1" applyFill="1" applyBorder="1" applyAlignment="1">
      <alignment horizontal="center" vertical="center" wrapText="1"/>
      <protection/>
    </xf>
    <xf numFmtId="0" fontId="53" fillId="50" borderId="22" xfId="501" applyFont="1" applyFill="1" applyBorder="1" applyAlignment="1">
      <alignment horizontal="center" vertical="center" wrapText="1"/>
      <protection/>
    </xf>
    <xf numFmtId="0" fontId="76" fillId="0" borderId="3" xfId="0" applyFont="1" applyBorder="1" applyAlignment="1">
      <alignment wrapText="1"/>
    </xf>
    <xf numFmtId="3" fontId="45" fillId="0" borderId="0" xfId="522" applyNumberFormat="1" applyFont="1" applyFill="1" applyBorder="1" applyAlignment="1">
      <alignment horizontal="center"/>
      <protection/>
    </xf>
    <xf numFmtId="0" fontId="54" fillId="50" borderId="3" xfId="0" applyFont="1" applyFill="1" applyBorder="1" applyAlignment="1">
      <alignment horizontal="center" vertical="center"/>
    </xf>
    <xf numFmtId="0" fontId="53" fillId="0" borderId="3" xfId="0" applyFont="1" applyBorder="1" applyAlignment="1">
      <alignment horizontal="left" vertical="center" wrapText="1"/>
    </xf>
    <xf numFmtId="1" fontId="53" fillId="0" borderId="3" xfId="0" applyNumberFormat="1" applyFont="1" applyBorder="1" applyAlignment="1">
      <alignment horizontal="center" vertical="center"/>
    </xf>
    <xf numFmtId="0" fontId="76" fillId="50" borderId="3" xfId="0" applyFont="1" applyFill="1" applyBorder="1" applyAlignment="1">
      <alignment/>
    </xf>
    <xf numFmtId="1" fontId="76" fillId="50" borderId="3" xfId="0" applyNumberFormat="1" applyFont="1" applyFill="1" applyBorder="1" applyAlignment="1">
      <alignment horizontal="center"/>
    </xf>
    <xf numFmtId="0" fontId="82" fillId="0" borderId="3" xfId="0" applyFont="1" applyBorder="1" applyAlignment="1">
      <alignment wrapText="1"/>
    </xf>
    <xf numFmtId="1" fontId="82" fillId="0" borderId="3" xfId="0" applyNumberFormat="1" applyFont="1" applyBorder="1" applyAlignment="1">
      <alignment horizontal="center"/>
    </xf>
    <xf numFmtId="0" fontId="82" fillId="0" borderId="3" xfId="0" applyFont="1" applyBorder="1" applyAlignment="1">
      <alignment/>
    </xf>
    <xf numFmtId="3" fontId="51" fillId="50" borderId="3" xfId="522" applyNumberFormat="1" applyFont="1" applyFill="1" applyBorder="1" applyAlignment="1">
      <alignment horizontal="center" vertical="center" wrapText="1"/>
      <protection/>
    </xf>
    <xf numFmtId="3" fontId="51" fillId="50" borderId="3" xfId="522" applyNumberFormat="1" applyFont="1" applyFill="1" applyBorder="1" applyAlignment="1">
      <alignment horizontal="center" vertical="center"/>
      <protection/>
    </xf>
    <xf numFmtId="3" fontId="9" fillId="50" borderId="3" xfId="449" applyNumberFormat="1" applyFont="1" applyFill="1" applyBorder="1" applyAlignment="1" applyProtection="1">
      <alignment horizontal="center" vertical="center"/>
      <protection locked="0"/>
    </xf>
    <xf numFmtId="189" fontId="8" fillId="50" borderId="3" xfId="522" applyNumberFormat="1" applyFont="1" applyFill="1" applyBorder="1" applyAlignment="1">
      <alignment horizontal="center" vertical="center" wrapText="1"/>
      <protection/>
    </xf>
    <xf numFmtId="3" fontId="4" fillId="50" borderId="3" xfId="0" applyNumberFormat="1" applyFont="1" applyFill="1" applyBorder="1" applyAlignment="1">
      <alignment horizontal="center" vertical="center"/>
    </xf>
    <xf numFmtId="189" fontId="8" fillId="50" borderId="3" xfId="449" applyNumberFormat="1" applyFont="1" applyFill="1" applyBorder="1" applyAlignment="1">
      <alignment horizontal="center" vertical="center" wrapText="1"/>
      <protection/>
    </xf>
    <xf numFmtId="188" fontId="8" fillId="50" borderId="3" xfId="449" applyNumberFormat="1" applyFont="1" applyFill="1" applyBorder="1" applyAlignment="1">
      <alignment horizontal="center" vertical="center" wrapText="1"/>
      <protection/>
    </xf>
    <xf numFmtId="189" fontId="43" fillId="50" borderId="3" xfId="522" applyNumberFormat="1" applyFont="1" applyFill="1" applyBorder="1" applyAlignment="1">
      <alignment horizontal="center" vertical="center" wrapText="1"/>
      <protection/>
    </xf>
    <xf numFmtId="189" fontId="43" fillId="50" borderId="3" xfId="522" applyNumberFormat="1" applyFont="1" applyFill="1" applyBorder="1" applyAlignment="1">
      <alignment horizontal="center" vertical="center"/>
      <protection/>
    </xf>
    <xf numFmtId="189" fontId="8" fillId="50" borderId="3" xfId="522" applyNumberFormat="1" applyFont="1" applyFill="1" applyBorder="1" applyAlignment="1">
      <alignment horizontal="center" vertical="center"/>
      <protection/>
    </xf>
    <xf numFmtId="0" fontId="53" fillId="50" borderId="3" xfId="0" applyFont="1" applyFill="1" applyBorder="1" applyAlignment="1">
      <alignment horizontal="center" vertical="center"/>
    </xf>
    <xf numFmtId="1" fontId="6" fillId="0" borderId="0" xfId="501" applyNumberFormat="1">
      <alignment/>
      <protection/>
    </xf>
    <xf numFmtId="3" fontId="42" fillId="52" borderId="0" xfId="501" applyNumberFormat="1" applyFont="1" applyFill="1" applyAlignment="1">
      <alignment horizontal="center"/>
      <protection/>
    </xf>
    <xf numFmtId="3" fontId="63" fillId="0" borderId="22" xfId="501" applyNumberFormat="1" applyFont="1" applyBorder="1" applyAlignment="1">
      <alignment horizontal="center" vertical="center" wrapText="1"/>
      <protection/>
    </xf>
    <xf numFmtId="3" fontId="8" fillId="50" borderId="3" xfId="522" applyNumberFormat="1" applyFont="1" applyFill="1" applyBorder="1" applyAlignment="1">
      <alignment horizontal="center" vertical="center"/>
      <protection/>
    </xf>
    <xf numFmtId="3" fontId="80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 wrapText="1"/>
      <protection/>
    </xf>
    <xf numFmtId="0" fontId="54" fillId="50" borderId="3" xfId="0" applyFont="1" applyFill="1" applyBorder="1" applyAlignment="1">
      <alignment vertical="center" wrapText="1"/>
    </xf>
    <xf numFmtId="0" fontId="82" fillId="50" borderId="3" xfId="0" applyFont="1" applyFill="1" applyBorder="1" applyAlignment="1">
      <alignment wrapText="1"/>
    </xf>
    <xf numFmtId="0" fontId="53" fillId="50" borderId="3" xfId="0" applyFont="1" applyFill="1" applyBorder="1" applyAlignment="1">
      <alignment vertical="center"/>
    </xf>
    <xf numFmtId="0" fontId="51" fillId="0" borderId="0" xfId="522" applyFont="1" applyFill="1">
      <alignment/>
      <protection/>
    </xf>
    <xf numFmtId="0" fontId="46" fillId="0" borderId="0" xfId="522" applyFont="1" applyFill="1" applyAlignment="1">
      <alignment horizontal="center" wrapText="1"/>
      <protection/>
    </xf>
    <xf numFmtId="0" fontId="47" fillId="0" borderId="0" xfId="522" applyFont="1" applyFill="1" applyAlignment="1">
      <alignment horizontal="center"/>
      <protection/>
    </xf>
    <xf numFmtId="0" fontId="45" fillId="0" borderId="3" xfId="522" applyFont="1" applyFill="1" applyBorder="1" applyAlignment="1">
      <alignment horizontal="center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4" fillId="0" borderId="23" xfId="522" applyFont="1" applyFill="1" applyBorder="1" applyAlignment="1">
      <alignment horizontal="center" vertical="center"/>
      <protection/>
    </xf>
    <xf numFmtId="0" fontId="4" fillId="0" borderId="24" xfId="522" applyFont="1" applyFill="1" applyBorder="1" applyAlignment="1">
      <alignment horizontal="center" vertical="center"/>
      <protection/>
    </xf>
    <xf numFmtId="0" fontId="8" fillId="0" borderId="23" xfId="522" applyFont="1" applyFill="1" applyBorder="1" applyAlignment="1">
      <alignment horizontal="center" vertical="center"/>
      <protection/>
    </xf>
    <xf numFmtId="0" fontId="8" fillId="0" borderId="24" xfId="522" applyFont="1" applyFill="1" applyBorder="1" applyAlignment="1">
      <alignment horizontal="center" vertic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0" fontId="59" fillId="50" borderId="0" xfId="501" applyFont="1" applyFill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9" fillId="50" borderId="3" xfId="501" applyNumberFormat="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62" fillId="50" borderId="0" xfId="501" applyFont="1" applyFill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42" fillId="50" borderId="3" xfId="501" applyFont="1" applyFill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0" fontId="61" fillId="50" borderId="0" xfId="501" applyFont="1" applyFill="1" applyAlignment="1">
      <alignment horizontal="center" vertical="center" wrapText="1"/>
      <protection/>
    </xf>
    <xf numFmtId="0" fontId="42" fillId="50" borderId="0" xfId="501" applyFont="1" applyFill="1" applyAlignment="1">
      <alignment horizontal="center" vertical="center" wrapText="1"/>
      <protection/>
    </xf>
    <xf numFmtId="0" fontId="42" fillId="0" borderId="0" xfId="501" applyFont="1" applyAlignment="1">
      <alignment horizontal="center" vertical="center" wrapText="1"/>
      <protection/>
    </xf>
    <xf numFmtId="0" fontId="44" fillId="0" borderId="0" xfId="522" applyFont="1" applyFill="1" applyAlignment="1">
      <alignment horizontal="center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2" fontId="51" fillId="0" borderId="3" xfId="522" applyNumberFormat="1" applyFont="1" applyFill="1" applyBorder="1" applyAlignment="1">
      <alignment horizontal="center" vertical="center" wrapText="1"/>
      <protection/>
    </xf>
    <xf numFmtId="0" fontId="51" fillId="0" borderId="3" xfId="522" applyFont="1" applyFill="1" applyBorder="1" applyAlignment="1">
      <alignment horizontal="center" vertical="center" wrapText="1"/>
      <protection/>
    </xf>
    <xf numFmtId="14" fontId="3" fillId="0" borderId="3" xfId="449" applyNumberFormat="1" applyFont="1" applyBorder="1" applyAlignment="1">
      <alignment horizontal="center" vertical="center" wrapText="1"/>
      <protection/>
    </xf>
    <xf numFmtId="0" fontId="52" fillId="0" borderId="0" xfId="522" applyFont="1" applyFill="1">
      <alignment/>
      <protection/>
    </xf>
    <xf numFmtId="0" fontId="71" fillId="0" borderId="0" xfId="522" applyFont="1" applyFill="1">
      <alignment/>
      <protection/>
    </xf>
    <xf numFmtId="3" fontId="53" fillId="0" borderId="0" xfId="501" applyNumberFormat="1" applyFont="1" applyAlignment="1">
      <alignment horizontal="right" vertical="center"/>
      <protection/>
    </xf>
    <xf numFmtId="0" fontId="51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right"/>
      <protection/>
    </xf>
    <xf numFmtId="0" fontId="51" fillId="0" borderId="0" xfId="522" applyFont="1" applyFill="1" applyAlignment="1">
      <alignment horizontal="right" vertical="center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SheetLayoutView="70" zoomScalePageLayoutView="0" workbookViewId="0" topLeftCell="A1">
      <selection activeCell="E6" sqref="E6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4.140625" style="6" customWidth="1"/>
    <col min="6" max="6" width="14.28125" style="6" customWidth="1"/>
    <col min="7" max="7" width="13.7109375" style="6" customWidth="1"/>
    <col min="8" max="9" width="8.8515625" style="6" customWidth="1"/>
    <col min="10" max="10" width="43.00390625" style="6" customWidth="1"/>
    <col min="11" max="16384" width="8.8515625" style="6" customWidth="1"/>
  </cols>
  <sheetData>
    <row r="1" ht="20.25">
      <c r="F1" s="159" t="s">
        <v>256</v>
      </c>
    </row>
    <row r="2" spans="1:7" s="2" customFormat="1" ht="30.75" customHeight="1">
      <c r="A2" s="124" t="s">
        <v>127</v>
      </c>
      <c r="B2" s="124"/>
      <c r="C2" s="124"/>
      <c r="D2" s="124"/>
      <c r="E2" s="124"/>
      <c r="F2" s="124"/>
      <c r="G2" s="124"/>
    </row>
    <row r="3" spans="1:7" s="2" customFormat="1" ht="19.5" customHeight="1">
      <c r="A3" s="125" t="s">
        <v>8</v>
      </c>
      <c r="B3" s="125"/>
      <c r="C3" s="125"/>
      <c r="D3" s="125"/>
      <c r="E3" s="125"/>
      <c r="F3" s="125"/>
      <c r="G3" s="125"/>
    </row>
    <row r="4" spans="1:7" s="4" customFormat="1" ht="30.75" customHeight="1">
      <c r="A4" s="3"/>
      <c r="B4" s="3"/>
      <c r="C4" s="3"/>
      <c r="D4" s="3"/>
      <c r="E4" s="3"/>
      <c r="F4" s="3"/>
      <c r="G4" s="3"/>
    </row>
    <row r="5" spans="1:7" s="4" customFormat="1" ht="18.75" customHeight="1">
      <c r="A5" s="126"/>
      <c r="B5" s="128" t="s">
        <v>241</v>
      </c>
      <c r="C5" s="129"/>
      <c r="D5" s="127" t="s">
        <v>31</v>
      </c>
      <c r="E5" s="130" t="s">
        <v>242</v>
      </c>
      <c r="F5" s="131"/>
      <c r="G5" s="127" t="s">
        <v>31</v>
      </c>
    </row>
    <row r="6" spans="1:7" s="4" customFormat="1" ht="60.75" customHeight="1">
      <c r="A6" s="126"/>
      <c r="B6" s="57" t="s">
        <v>116</v>
      </c>
      <c r="C6" s="57" t="s">
        <v>123</v>
      </c>
      <c r="D6" s="127"/>
      <c r="E6" s="57" t="s">
        <v>116</v>
      </c>
      <c r="F6" s="57" t="s">
        <v>123</v>
      </c>
      <c r="G6" s="127"/>
    </row>
    <row r="7" spans="1:7" s="10" customFormat="1" ht="34.5" customHeight="1">
      <c r="A7" s="58" t="s">
        <v>32</v>
      </c>
      <c r="B7" s="117">
        <v>37924</v>
      </c>
      <c r="C7" s="117">
        <f>SUM(C8:C26)</f>
        <v>36516</v>
      </c>
      <c r="D7" s="106">
        <f>ROUND(C7/B7*100,1)</f>
        <v>96.3</v>
      </c>
      <c r="E7" s="118">
        <v>3204</v>
      </c>
      <c r="F7" s="118">
        <f>SUM(F8:F26)</f>
        <v>2314</v>
      </c>
      <c r="G7" s="106">
        <f>ROUND(F7/E7*100,1)</f>
        <v>72.2</v>
      </c>
    </row>
    <row r="8" spans="1:10" ht="45" customHeight="1">
      <c r="A8" s="59" t="s">
        <v>10</v>
      </c>
      <c r="B8" s="71">
        <v>4744</v>
      </c>
      <c r="C8" s="22">
        <v>4997</v>
      </c>
      <c r="D8" s="9">
        <f aca="true" t="shared" si="0" ref="D8:D26">ROUND(C8/B8*100,1)</f>
        <v>105.3</v>
      </c>
      <c r="E8" s="71">
        <v>138</v>
      </c>
      <c r="F8" s="22">
        <v>80</v>
      </c>
      <c r="G8" s="9">
        <f aca="true" t="shared" si="1" ref="G8:G26">ROUND(F8/E8*100,1)</f>
        <v>58</v>
      </c>
      <c r="H8" s="12"/>
      <c r="J8" s="13"/>
    </row>
    <row r="9" spans="1:10" ht="44.25" customHeight="1">
      <c r="A9" s="59" t="s">
        <v>11</v>
      </c>
      <c r="B9" s="71">
        <v>380</v>
      </c>
      <c r="C9" s="22">
        <v>363</v>
      </c>
      <c r="D9" s="9">
        <f t="shared" si="0"/>
        <v>95.5</v>
      </c>
      <c r="E9" s="71">
        <v>3</v>
      </c>
      <c r="F9" s="22">
        <v>16</v>
      </c>
      <c r="G9" s="9">
        <f t="shared" si="1"/>
        <v>533.3</v>
      </c>
      <c r="H9" s="12"/>
      <c r="J9" s="13"/>
    </row>
    <row r="10" spans="1:10" s="14" customFormat="1" ht="27.75" customHeight="1">
      <c r="A10" s="59" t="s">
        <v>12</v>
      </c>
      <c r="B10" s="71">
        <v>6925</v>
      </c>
      <c r="C10" s="22">
        <v>5660</v>
      </c>
      <c r="D10" s="9">
        <f t="shared" si="0"/>
        <v>81.7</v>
      </c>
      <c r="E10" s="71">
        <v>529</v>
      </c>
      <c r="F10" s="22">
        <v>278</v>
      </c>
      <c r="G10" s="9">
        <f t="shared" si="1"/>
        <v>52.6</v>
      </c>
      <c r="H10" s="12"/>
      <c r="I10" s="6"/>
      <c r="J10" s="13"/>
    </row>
    <row r="11" spans="1:12" ht="43.5" customHeight="1">
      <c r="A11" s="59" t="s">
        <v>13</v>
      </c>
      <c r="B11" s="71">
        <v>866</v>
      </c>
      <c r="C11" s="22">
        <v>1082</v>
      </c>
      <c r="D11" s="9">
        <f t="shared" si="0"/>
        <v>124.9</v>
      </c>
      <c r="E11" s="71">
        <v>137</v>
      </c>
      <c r="F11" s="22">
        <v>92</v>
      </c>
      <c r="G11" s="9">
        <f t="shared" si="1"/>
        <v>67.2</v>
      </c>
      <c r="H11" s="12"/>
      <c r="J11" s="13"/>
      <c r="L11" s="15"/>
    </row>
    <row r="12" spans="1:10" ht="42" customHeight="1">
      <c r="A12" s="59" t="s">
        <v>14</v>
      </c>
      <c r="B12" s="71">
        <v>388</v>
      </c>
      <c r="C12" s="22">
        <v>409</v>
      </c>
      <c r="D12" s="9">
        <f t="shared" si="0"/>
        <v>105.4</v>
      </c>
      <c r="E12" s="71">
        <v>33</v>
      </c>
      <c r="F12" s="22">
        <v>22</v>
      </c>
      <c r="G12" s="9">
        <f t="shared" si="1"/>
        <v>66.7</v>
      </c>
      <c r="H12" s="12"/>
      <c r="J12" s="13"/>
    </row>
    <row r="13" spans="1:10" ht="26.25" customHeight="1">
      <c r="A13" s="59" t="s">
        <v>15</v>
      </c>
      <c r="B13" s="71">
        <v>2395</v>
      </c>
      <c r="C13" s="22">
        <v>2166</v>
      </c>
      <c r="D13" s="9">
        <f t="shared" si="0"/>
        <v>90.4</v>
      </c>
      <c r="E13" s="71">
        <v>230</v>
      </c>
      <c r="F13" s="22">
        <v>114</v>
      </c>
      <c r="G13" s="9">
        <f t="shared" si="1"/>
        <v>49.6</v>
      </c>
      <c r="H13" s="12"/>
      <c r="J13" s="13"/>
    </row>
    <row r="14" spans="1:10" ht="57" customHeight="1">
      <c r="A14" s="59" t="s">
        <v>16</v>
      </c>
      <c r="B14" s="71">
        <v>6693</v>
      </c>
      <c r="C14" s="22">
        <v>5995</v>
      </c>
      <c r="D14" s="9">
        <f t="shared" si="0"/>
        <v>89.6</v>
      </c>
      <c r="E14" s="71">
        <v>454</v>
      </c>
      <c r="F14" s="22">
        <v>250</v>
      </c>
      <c r="G14" s="9">
        <f t="shared" si="1"/>
        <v>55.1</v>
      </c>
      <c r="H14" s="12"/>
      <c r="J14" s="13"/>
    </row>
    <row r="15" spans="1:10" ht="42" customHeight="1">
      <c r="A15" s="59" t="s">
        <v>17</v>
      </c>
      <c r="B15" s="71">
        <v>1851</v>
      </c>
      <c r="C15" s="22">
        <v>2113</v>
      </c>
      <c r="D15" s="9">
        <f t="shared" si="0"/>
        <v>114.2</v>
      </c>
      <c r="E15" s="71">
        <v>297</v>
      </c>
      <c r="F15" s="22">
        <v>245</v>
      </c>
      <c r="G15" s="9">
        <f t="shared" si="1"/>
        <v>82.5</v>
      </c>
      <c r="H15" s="12"/>
      <c r="J15" s="13"/>
    </row>
    <row r="16" spans="1:10" ht="41.25" customHeight="1">
      <c r="A16" s="59" t="s">
        <v>18</v>
      </c>
      <c r="B16" s="71">
        <v>1374</v>
      </c>
      <c r="C16" s="22">
        <v>1334</v>
      </c>
      <c r="D16" s="9">
        <f t="shared" si="0"/>
        <v>97.1</v>
      </c>
      <c r="E16" s="71">
        <v>149</v>
      </c>
      <c r="F16" s="22">
        <v>65</v>
      </c>
      <c r="G16" s="9">
        <f t="shared" si="1"/>
        <v>43.6</v>
      </c>
      <c r="H16" s="12"/>
      <c r="J16" s="13"/>
    </row>
    <row r="17" spans="1:10" ht="24" customHeight="1">
      <c r="A17" s="59" t="s">
        <v>19</v>
      </c>
      <c r="B17" s="71">
        <v>502</v>
      </c>
      <c r="C17" s="22">
        <v>338</v>
      </c>
      <c r="D17" s="9">
        <f t="shared" si="0"/>
        <v>67.3</v>
      </c>
      <c r="E17" s="71">
        <v>44</v>
      </c>
      <c r="F17" s="22">
        <v>14</v>
      </c>
      <c r="G17" s="9">
        <f t="shared" si="1"/>
        <v>31.8</v>
      </c>
      <c r="H17" s="12"/>
      <c r="J17" s="13"/>
    </row>
    <row r="18" spans="1:10" ht="24" customHeight="1">
      <c r="A18" s="59" t="s">
        <v>20</v>
      </c>
      <c r="B18" s="71">
        <v>147</v>
      </c>
      <c r="C18" s="22">
        <v>116</v>
      </c>
      <c r="D18" s="9">
        <f t="shared" si="0"/>
        <v>78.9</v>
      </c>
      <c r="E18" s="71">
        <v>30</v>
      </c>
      <c r="F18" s="22">
        <v>20</v>
      </c>
      <c r="G18" s="9">
        <f t="shared" si="1"/>
        <v>66.7</v>
      </c>
      <c r="H18" s="12"/>
      <c r="J18" s="13"/>
    </row>
    <row r="19" spans="1:10" ht="24" customHeight="1">
      <c r="A19" s="59" t="s">
        <v>21</v>
      </c>
      <c r="B19" s="71">
        <v>329</v>
      </c>
      <c r="C19" s="22">
        <v>331</v>
      </c>
      <c r="D19" s="9">
        <f t="shared" si="0"/>
        <v>100.6</v>
      </c>
      <c r="E19" s="71">
        <v>45</v>
      </c>
      <c r="F19" s="22">
        <v>26</v>
      </c>
      <c r="G19" s="9">
        <f t="shared" si="1"/>
        <v>57.8</v>
      </c>
      <c r="H19" s="12"/>
      <c r="J19" s="13"/>
    </row>
    <row r="20" spans="1:10" ht="41.25" customHeight="1">
      <c r="A20" s="59" t="s">
        <v>22</v>
      </c>
      <c r="B20" s="71">
        <v>438</v>
      </c>
      <c r="C20" s="22">
        <v>415</v>
      </c>
      <c r="D20" s="9">
        <f t="shared" si="0"/>
        <v>94.7</v>
      </c>
      <c r="E20" s="71">
        <v>42</v>
      </c>
      <c r="F20" s="22">
        <v>27</v>
      </c>
      <c r="G20" s="9">
        <f t="shared" si="1"/>
        <v>64.3</v>
      </c>
      <c r="H20" s="12"/>
      <c r="J20" s="13"/>
    </row>
    <row r="21" spans="1:10" ht="41.25" customHeight="1">
      <c r="A21" s="59" t="s">
        <v>23</v>
      </c>
      <c r="B21" s="71">
        <v>1115</v>
      </c>
      <c r="C21" s="22">
        <v>902</v>
      </c>
      <c r="D21" s="9">
        <f t="shared" si="0"/>
        <v>80.9</v>
      </c>
      <c r="E21" s="71">
        <v>99</v>
      </c>
      <c r="F21" s="22">
        <v>53</v>
      </c>
      <c r="G21" s="9">
        <f t="shared" si="1"/>
        <v>53.5</v>
      </c>
      <c r="H21" s="12"/>
      <c r="J21" s="13"/>
    </row>
    <row r="22" spans="1:10" ht="42.75" customHeight="1">
      <c r="A22" s="59" t="s">
        <v>24</v>
      </c>
      <c r="B22" s="71">
        <v>2328</v>
      </c>
      <c r="C22" s="22">
        <v>2746</v>
      </c>
      <c r="D22" s="9">
        <f t="shared" si="0"/>
        <v>118</v>
      </c>
      <c r="E22" s="71">
        <v>152</v>
      </c>
      <c r="F22" s="22">
        <v>103</v>
      </c>
      <c r="G22" s="9">
        <f t="shared" si="1"/>
        <v>67.8</v>
      </c>
      <c r="H22" s="12"/>
      <c r="J22" s="13"/>
    </row>
    <row r="23" spans="1:10" ht="24" customHeight="1">
      <c r="A23" s="59" t="s">
        <v>25</v>
      </c>
      <c r="B23" s="71">
        <v>4588</v>
      </c>
      <c r="C23" s="22">
        <v>4801</v>
      </c>
      <c r="D23" s="9">
        <f t="shared" si="0"/>
        <v>104.6</v>
      </c>
      <c r="E23" s="71">
        <v>500</v>
      </c>
      <c r="F23" s="22">
        <v>640</v>
      </c>
      <c r="G23" s="9">
        <f t="shared" si="1"/>
        <v>128</v>
      </c>
      <c r="H23" s="12"/>
      <c r="J23" s="13"/>
    </row>
    <row r="24" spans="1:10" ht="42.75" customHeight="1">
      <c r="A24" s="59" t="s">
        <v>26</v>
      </c>
      <c r="B24" s="71">
        <v>2110</v>
      </c>
      <c r="C24" s="22">
        <v>2040</v>
      </c>
      <c r="D24" s="9">
        <f t="shared" si="0"/>
        <v>96.7</v>
      </c>
      <c r="E24" s="71">
        <v>217</v>
      </c>
      <c r="F24" s="22">
        <v>145</v>
      </c>
      <c r="G24" s="9">
        <f t="shared" si="1"/>
        <v>66.8</v>
      </c>
      <c r="H24" s="12"/>
      <c r="J24" s="13"/>
    </row>
    <row r="25" spans="1:10" ht="36.75" customHeight="1">
      <c r="A25" s="59" t="s">
        <v>27</v>
      </c>
      <c r="B25" s="71">
        <v>395</v>
      </c>
      <c r="C25" s="22">
        <v>459</v>
      </c>
      <c r="D25" s="9">
        <f t="shared" si="0"/>
        <v>116.2</v>
      </c>
      <c r="E25" s="71">
        <v>50</v>
      </c>
      <c r="F25" s="22">
        <v>85</v>
      </c>
      <c r="G25" s="9">
        <f t="shared" si="1"/>
        <v>170</v>
      </c>
      <c r="H25" s="12"/>
      <c r="J25" s="13"/>
    </row>
    <row r="26" spans="1:10" ht="27.75" customHeight="1">
      <c r="A26" s="59" t="s">
        <v>28</v>
      </c>
      <c r="B26" s="71">
        <v>356</v>
      </c>
      <c r="C26" s="22">
        <v>249</v>
      </c>
      <c r="D26" s="9">
        <f t="shared" si="0"/>
        <v>69.9</v>
      </c>
      <c r="E26" s="71">
        <v>55</v>
      </c>
      <c r="F26" s="22">
        <v>39</v>
      </c>
      <c r="G26" s="9">
        <f t="shared" si="1"/>
        <v>70.9</v>
      </c>
      <c r="H26" s="12"/>
      <c r="J26" s="13"/>
    </row>
    <row r="27" spans="1:10" ht="15.75">
      <c r="A27" s="7"/>
      <c r="B27" s="7"/>
      <c r="C27" s="7"/>
      <c r="D27" s="7"/>
      <c r="E27" s="7"/>
      <c r="F27" s="7"/>
      <c r="G27" s="7"/>
      <c r="J27" s="13"/>
    </row>
    <row r="28" spans="1:10" ht="15.75">
      <c r="A28" s="7"/>
      <c r="B28" s="7"/>
      <c r="C28" s="7"/>
      <c r="D28" s="7"/>
      <c r="E28" s="7"/>
      <c r="F28" s="7"/>
      <c r="G28" s="7"/>
      <c r="J28" s="13"/>
    </row>
    <row r="29" spans="1:7" ht="12.75">
      <c r="A29" s="7"/>
      <c r="B29" s="7"/>
      <c r="C29" s="7"/>
      <c r="D29" s="7"/>
      <c r="E29" s="7"/>
      <c r="F29" s="7"/>
      <c r="G29" s="7"/>
    </row>
  </sheetData>
  <sheetProtection/>
  <mergeCells count="7">
    <mergeCell ref="A2:G2"/>
    <mergeCell ref="A3:G3"/>
    <mergeCell ref="A5:A6"/>
    <mergeCell ref="D5:D6"/>
    <mergeCell ref="B5:C5"/>
    <mergeCell ref="E5:F5"/>
    <mergeCell ref="G5:G6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70" zoomScaleNormal="75" zoomScaleSheetLayoutView="70" zoomScalePageLayoutView="0" workbookViewId="0" topLeftCell="A1">
      <selection activeCell="I11" sqref="I11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16384" width="8.8515625" style="6" customWidth="1"/>
  </cols>
  <sheetData>
    <row r="1" spans="3:4" ht="25.5" customHeight="1">
      <c r="C1" s="163" t="str">
        <f>1!F1</f>
        <v>Тернопільська область</v>
      </c>
      <c r="D1" s="163"/>
    </row>
    <row r="2" spans="1:4" s="2" customFormat="1" ht="49.5" customHeight="1">
      <c r="A2" s="124" t="s">
        <v>249</v>
      </c>
      <c r="B2" s="124"/>
      <c r="C2" s="124"/>
      <c r="D2" s="124"/>
    </row>
    <row r="3" spans="1:4" s="2" customFormat="1" ht="12.75" customHeight="1">
      <c r="A3" s="53"/>
      <c r="B3" s="53"/>
      <c r="C3" s="53"/>
      <c r="D3" s="53"/>
    </row>
    <row r="4" spans="1:4" s="4" customFormat="1" ht="25.5" customHeight="1">
      <c r="A4" s="126"/>
      <c r="B4" s="156" t="s">
        <v>39</v>
      </c>
      <c r="C4" s="156" t="s">
        <v>40</v>
      </c>
      <c r="D4" s="156" t="s">
        <v>90</v>
      </c>
    </row>
    <row r="5" spans="1:4" s="4" customFormat="1" ht="64.5" customHeight="1">
      <c r="A5" s="126"/>
      <c r="B5" s="156"/>
      <c r="C5" s="156"/>
      <c r="D5" s="156"/>
    </row>
    <row r="6" spans="1:4" s="5" customFormat="1" ht="34.5" customHeight="1">
      <c r="A6" s="60" t="s">
        <v>32</v>
      </c>
      <c r="B6" s="76">
        <f>SUM(B7:B15)</f>
        <v>2314</v>
      </c>
      <c r="C6" s="76">
        <f>SUM(C7:C15)</f>
        <v>7177</v>
      </c>
      <c r="D6" s="76">
        <f>C6/B6</f>
        <v>3.101555747623163</v>
      </c>
    </row>
    <row r="7" spans="1:5" ht="51" customHeight="1">
      <c r="A7" s="62" t="s">
        <v>34</v>
      </c>
      <c r="B7" s="18">
        <f>2!F8</f>
        <v>114</v>
      </c>
      <c r="C7" s="18">
        <f>'8 '!F8</f>
        <v>1031</v>
      </c>
      <c r="D7" s="16">
        <f aca="true" t="shared" si="0" ref="D7:D15">C7/B7</f>
        <v>9.043859649122806</v>
      </c>
      <c r="E7" s="20"/>
    </row>
    <row r="8" spans="1:5" ht="35.25" customHeight="1">
      <c r="A8" s="62" t="s">
        <v>3</v>
      </c>
      <c r="B8" s="18">
        <f>2!F9</f>
        <v>259</v>
      </c>
      <c r="C8" s="18">
        <f>'8 '!F9</f>
        <v>844</v>
      </c>
      <c r="D8" s="16">
        <f t="shared" si="0"/>
        <v>3.258687258687259</v>
      </c>
      <c r="E8" s="20"/>
    </row>
    <row r="9" spans="1:5" s="14" customFormat="1" ht="25.5" customHeight="1">
      <c r="A9" s="62" t="s">
        <v>2</v>
      </c>
      <c r="B9" s="18">
        <f>2!F10</f>
        <v>152</v>
      </c>
      <c r="C9" s="18">
        <f>'8 '!F10</f>
        <v>907</v>
      </c>
      <c r="D9" s="16">
        <f t="shared" si="0"/>
        <v>5.967105263157895</v>
      </c>
      <c r="E9" s="20"/>
    </row>
    <row r="10" spans="1:5" ht="36.75" customHeight="1">
      <c r="A10" s="62" t="s">
        <v>1</v>
      </c>
      <c r="B10" s="18">
        <f>2!F11</f>
        <v>69</v>
      </c>
      <c r="C10" s="18">
        <f>'8 '!F11</f>
        <v>424</v>
      </c>
      <c r="D10" s="16">
        <f t="shared" si="0"/>
        <v>6.144927536231884</v>
      </c>
      <c r="E10" s="20"/>
    </row>
    <row r="11" spans="1:5" ht="28.5" customHeight="1">
      <c r="A11" s="62" t="s">
        <v>5</v>
      </c>
      <c r="B11" s="18">
        <f>2!F12</f>
        <v>274</v>
      </c>
      <c r="C11" s="18">
        <f>'8 '!F12</f>
        <v>1022</v>
      </c>
      <c r="D11" s="16">
        <f t="shared" si="0"/>
        <v>3.72992700729927</v>
      </c>
      <c r="E11" s="20"/>
    </row>
    <row r="12" spans="1:5" ht="59.25" customHeight="1">
      <c r="A12" s="62" t="s">
        <v>30</v>
      </c>
      <c r="B12" s="18">
        <f>2!F13</f>
        <v>23</v>
      </c>
      <c r="C12" s="18">
        <f>'8 '!F13</f>
        <v>123</v>
      </c>
      <c r="D12" s="16">
        <f t="shared" si="0"/>
        <v>5.3478260869565215</v>
      </c>
      <c r="E12" s="20"/>
    </row>
    <row r="13" spans="1:12" ht="33.75" customHeight="1">
      <c r="A13" s="62" t="s">
        <v>6</v>
      </c>
      <c r="B13" s="18">
        <f>2!F14</f>
        <v>414</v>
      </c>
      <c r="C13" s="18">
        <f>'8 '!F14</f>
        <v>798</v>
      </c>
      <c r="D13" s="16">
        <f t="shared" si="0"/>
        <v>1.9275362318840579</v>
      </c>
      <c r="E13" s="20"/>
      <c r="L13" s="8"/>
    </row>
    <row r="14" spans="1:12" ht="75" customHeight="1">
      <c r="A14" s="62" t="s">
        <v>7</v>
      </c>
      <c r="B14" s="18">
        <f>2!F15</f>
        <v>820</v>
      </c>
      <c r="C14" s="18">
        <f>'8 '!F15</f>
        <v>1172</v>
      </c>
      <c r="D14" s="16">
        <f t="shared" si="0"/>
        <v>1.4292682926829268</v>
      </c>
      <c r="E14" s="20"/>
      <c r="L14" s="8"/>
    </row>
    <row r="15" spans="1:12" ht="40.5" customHeight="1">
      <c r="A15" s="62" t="s">
        <v>35</v>
      </c>
      <c r="B15" s="18">
        <f>2!F16</f>
        <v>189</v>
      </c>
      <c r="C15" s="18">
        <f>'8 '!F16</f>
        <v>856</v>
      </c>
      <c r="D15" s="16">
        <f t="shared" si="0"/>
        <v>4.529100529100529</v>
      </c>
      <c r="E15" s="20"/>
      <c r="L15" s="8"/>
    </row>
    <row r="16" spans="1:12" ht="12.75">
      <c r="A16" s="7"/>
      <c r="B16" s="7"/>
      <c r="C16" s="7"/>
      <c r="L16" s="8"/>
    </row>
    <row r="17" spans="1:12" ht="12.75">
      <c r="A17" s="7"/>
      <c r="B17" s="7"/>
      <c r="C17" s="7"/>
      <c r="L17" s="8"/>
    </row>
    <row r="18" ht="12.75">
      <c r="L18" s="8"/>
    </row>
    <row r="19" ht="12.75">
      <c r="L19" s="8"/>
    </row>
    <row r="20" ht="12.75">
      <c r="L20" s="8"/>
    </row>
    <row r="21" ht="12.75">
      <c r="L21" s="8"/>
    </row>
  </sheetData>
  <sheetProtection/>
  <mergeCells count="6">
    <mergeCell ref="A2:D2"/>
    <mergeCell ref="A4:A5"/>
    <mergeCell ref="B4:B5"/>
    <mergeCell ref="C4:C5"/>
    <mergeCell ref="D4:D5"/>
    <mergeCell ref="C1:D1"/>
  </mergeCells>
  <printOptions horizontalCentered="1"/>
  <pageMargins left="0.7874015748031497" right="0" top="0.5118110236220472" bottom="0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70" zoomScaleNormal="75" zoomScaleSheetLayoutView="70" zoomScalePageLayoutView="0" workbookViewId="0" topLeftCell="A1">
      <selection activeCell="E11" sqref="E11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6.42187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ht="20.25">
      <c r="F1" s="158" t="str">
        <f>1!F1</f>
        <v>Тернопільська область</v>
      </c>
    </row>
    <row r="2" spans="1:7" s="2" customFormat="1" ht="30" customHeight="1">
      <c r="A2" s="132" t="s">
        <v>127</v>
      </c>
      <c r="B2" s="132"/>
      <c r="C2" s="132"/>
      <c r="D2" s="132"/>
      <c r="E2" s="132"/>
      <c r="F2" s="132"/>
      <c r="G2" s="132"/>
    </row>
    <row r="3" spans="1:7" s="2" customFormat="1" ht="19.5" customHeight="1">
      <c r="A3" s="133" t="s">
        <v>33</v>
      </c>
      <c r="B3" s="133"/>
      <c r="C3" s="133"/>
      <c r="D3" s="133"/>
      <c r="E3" s="133"/>
      <c r="F3" s="133"/>
      <c r="G3" s="133"/>
    </row>
    <row r="4" spans="1:6" s="4" customFormat="1" ht="27.75" customHeight="1">
      <c r="A4" s="3"/>
      <c r="B4" s="3"/>
      <c r="C4" s="3"/>
      <c r="D4" s="3"/>
      <c r="E4" s="3"/>
      <c r="F4" s="3"/>
    </row>
    <row r="5" spans="1:7" s="4" customFormat="1" ht="18" customHeight="1">
      <c r="A5" s="126"/>
      <c r="B5" s="128" t="str">
        <f>1!B5:C5</f>
        <v>січень-жовтень</v>
      </c>
      <c r="C5" s="129"/>
      <c r="D5" s="134" t="s">
        <v>31</v>
      </c>
      <c r="E5" s="130" t="str">
        <f>1!E5:F5</f>
        <v>станом на 1 листопада</v>
      </c>
      <c r="F5" s="131"/>
      <c r="G5" s="135" t="s">
        <v>31</v>
      </c>
    </row>
    <row r="6" spans="1:7" s="4" customFormat="1" ht="60.75" customHeight="1">
      <c r="A6" s="126"/>
      <c r="B6" s="31" t="s">
        <v>116</v>
      </c>
      <c r="C6" s="31" t="s">
        <v>123</v>
      </c>
      <c r="D6" s="134"/>
      <c r="E6" s="55" t="s">
        <v>116</v>
      </c>
      <c r="F6" s="55" t="s">
        <v>123</v>
      </c>
      <c r="G6" s="135"/>
    </row>
    <row r="7" spans="1:9" s="5" customFormat="1" ht="34.5" customHeight="1">
      <c r="A7" s="60" t="s">
        <v>32</v>
      </c>
      <c r="B7" s="76">
        <v>37924</v>
      </c>
      <c r="C7" s="76">
        <f>SUM(C8:C16)</f>
        <v>36516</v>
      </c>
      <c r="D7" s="110">
        <f>ROUND(C7/B7*100,1)</f>
        <v>96.3</v>
      </c>
      <c r="E7" s="76">
        <v>3204</v>
      </c>
      <c r="F7" s="76">
        <f>SUM(F8:F16)</f>
        <v>2314</v>
      </c>
      <c r="G7" s="111">
        <f>ROUND(F7/E7*100,1)</f>
        <v>72.2</v>
      </c>
      <c r="I7" s="17"/>
    </row>
    <row r="8" spans="1:13" ht="57.75" customHeight="1">
      <c r="A8" s="62" t="s">
        <v>34</v>
      </c>
      <c r="B8" s="103">
        <v>2718</v>
      </c>
      <c r="C8" s="19">
        <v>2646</v>
      </c>
      <c r="D8" s="30">
        <f aca="true" t="shared" si="0" ref="D8:D16">ROUND(C8/B8*100,1)</f>
        <v>97.4</v>
      </c>
      <c r="E8" s="104">
        <v>199</v>
      </c>
      <c r="F8" s="19">
        <v>114</v>
      </c>
      <c r="G8" s="61">
        <f aca="true" t="shared" si="1" ref="G8:G16">ROUND(F8/E8*100,1)</f>
        <v>57.3</v>
      </c>
      <c r="H8" s="8"/>
      <c r="I8" s="17"/>
      <c r="J8" s="20"/>
      <c r="M8" s="20"/>
    </row>
    <row r="9" spans="1:13" ht="35.25" customHeight="1">
      <c r="A9" s="62" t="s">
        <v>3</v>
      </c>
      <c r="B9" s="103">
        <v>3694</v>
      </c>
      <c r="C9" s="19">
        <v>3866</v>
      </c>
      <c r="D9" s="30">
        <f t="shared" si="0"/>
        <v>104.7</v>
      </c>
      <c r="E9" s="103">
        <v>307</v>
      </c>
      <c r="F9" s="19">
        <v>259</v>
      </c>
      <c r="G9" s="61">
        <f t="shared" si="1"/>
        <v>84.4</v>
      </c>
      <c r="H9" s="8"/>
      <c r="I9" s="17"/>
      <c r="J9" s="20"/>
      <c r="M9" s="20"/>
    </row>
    <row r="10" spans="1:13" s="14" customFormat="1" ht="25.5" customHeight="1">
      <c r="A10" s="62" t="s">
        <v>2</v>
      </c>
      <c r="B10" s="103">
        <v>3310</v>
      </c>
      <c r="C10" s="19">
        <v>3262</v>
      </c>
      <c r="D10" s="30">
        <f t="shared" si="0"/>
        <v>98.5</v>
      </c>
      <c r="E10" s="103">
        <v>264</v>
      </c>
      <c r="F10" s="19">
        <v>152</v>
      </c>
      <c r="G10" s="61">
        <f t="shared" si="1"/>
        <v>57.6</v>
      </c>
      <c r="H10" s="8"/>
      <c r="I10" s="17"/>
      <c r="J10" s="20"/>
      <c r="K10" s="6"/>
      <c r="M10" s="20"/>
    </row>
    <row r="11" spans="1:13" ht="36.75" customHeight="1">
      <c r="A11" s="62" t="s">
        <v>1</v>
      </c>
      <c r="B11" s="103">
        <v>1441</v>
      </c>
      <c r="C11" s="19">
        <v>1480</v>
      </c>
      <c r="D11" s="30">
        <f t="shared" si="0"/>
        <v>102.7</v>
      </c>
      <c r="E11" s="103">
        <v>110</v>
      </c>
      <c r="F11" s="19">
        <v>69</v>
      </c>
      <c r="G11" s="61">
        <f t="shared" si="1"/>
        <v>62.7</v>
      </c>
      <c r="H11" s="8"/>
      <c r="I11" s="17"/>
      <c r="J11" s="20"/>
      <c r="M11" s="20"/>
    </row>
    <row r="12" spans="1:13" ht="35.25" customHeight="1">
      <c r="A12" s="62" t="s">
        <v>5</v>
      </c>
      <c r="B12" s="103">
        <v>5848</v>
      </c>
      <c r="C12" s="19">
        <v>5455</v>
      </c>
      <c r="D12" s="30">
        <f t="shared" si="0"/>
        <v>93.3</v>
      </c>
      <c r="E12" s="103">
        <v>518</v>
      </c>
      <c r="F12" s="19">
        <v>274</v>
      </c>
      <c r="G12" s="61">
        <f t="shared" si="1"/>
        <v>52.9</v>
      </c>
      <c r="H12" s="8"/>
      <c r="I12" s="17"/>
      <c r="J12" s="20"/>
      <c r="M12" s="20"/>
    </row>
    <row r="13" spans="1:13" ht="59.25" customHeight="1">
      <c r="A13" s="62" t="s">
        <v>30</v>
      </c>
      <c r="B13" s="103">
        <v>433</v>
      </c>
      <c r="C13" s="19">
        <v>527</v>
      </c>
      <c r="D13" s="30">
        <f t="shared" si="0"/>
        <v>121.7</v>
      </c>
      <c r="E13" s="103">
        <v>27</v>
      </c>
      <c r="F13" s="19">
        <v>23</v>
      </c>
      <c r="G13" s="61">
        <f t="shared" si="1"/>
        <v>85.2</v>
      </c>
      <c r="H13" s="8"/>
      <c r="I13" s="17"/>
      <c r="J13" s="20"/>
      <c r="M13" s="20"/>
    </row>
    <row r="14" spans="1:20" ht="38.25" customHeight="1">
      <c r="A14" s="62" t="s">
        <v>6</v>
      </c>
      <c r="B14" s="103">
        <v>6352</v>
      </c>
      <c r="C14" s="19">
        <v>5151</v>
      </c>
      <c r="D14" s="30">
        <f t="shared" si="0"/>
        <v>81.1</v>
      </c>
      <c r="E14" s="103">
        <v>641</v>
      </c>
      <c r="F14" s="19">
        <v>414</v>
      </c>
      <c r="G14" s="61">
        <f t="shared" si="1"/>
        <v>64.6</v>
      </c>
      <c r="H14" s="8"/>
      <c r="I14" s="17"/>
      <c r="J14" s="20"/>
      <c r="M14" s="20"/>
      <c r="T14" s="8"/>
    </row>
    <row r="15" spans="1:20" ht="75" customHeight="1">
      <c r="A15" s="62" t="s">
        <v>7</v>
      </c>
      <c r="B15" s="103">
        <v>8222</v>
      </c>
      <c r="C15" s="19">
        <v>8387</v>
      </c>
      <c r="D15" s="30">
        <f t="shared" si="0"/>
        <v>102</v>
      </c>
      <c r="E15" s="103">
        <v>833</v>
      </c>
      <c r="F15" s="19">
        <v>820</v>
      </c>
      <c r="G15" s="61">
        <f t="shared" si="1"/>
        <v>98.4</v>
      </c>
      <c r="H15" s="8"/>
      <c r="I15" s="17"/>
      <c r="J15" s="20"/>
      <c r="M15" s="20"/>
      <c r="T15" s="8"/>
    </row>
    <row r="16" spans="1:20" ht="43.5" customHeight="1">
      <c r="A16" s="62" t="s">
        <v>35</v>
      </c>
      <c r="B16" s="103">
        <v>5906</v>
      </c>
      <c r="C16" s="19">
        <v>5742</v>
      </c>
      <c r="D16" s="30">
        <f t="shared" si="0"/>
        <v>97.2</v>
      </c>
      <c r="E16" s="103">
        <v>305</v>
      </c>
      <c r="F16" s="19">
        <v>189</v>
      </c>
      <c r="G16" s="61">
        <f t="shared" si="1"/>
        <v>62</v>
      </c>
      <c r="H16" s="8"/>
      <c r="I16" s="17"/>
      <c r="J16" s="20"/>
      <c r="M16" s="20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spans="1:20" ht="12.75">
      <c r="A18" s="7"/>
      <c r="B18" s="7"/>
      <c r="C18" s="7"/>
      <c r="D18" s="7"/>
      <c r="E18" s="7"/>
      <c r="F18" s="7"/>
      <c r="T18" s="8"/>
    </row>
    <row r="19" ht="12.75">
      <c r="T19" s="8"/>
    </row>
    <row r="20" ht="12.75">
      <c r="T20" s="8"/>
    </row>
    <row r="21" ht="12.75">
      <c r="T21" s="8"/>
    </row>
    <row r="22" ht="12.75">
      <c r="T22" s="8"/>
    </row>
  </sheetData>
  <sheetProtection/>
  <mergeCells count="7">
    <mergeCell ref="A2:G2"/>
    <mergeCell ref="A3:G3"/>
    <mergeCell ref="A5:A6"/>
    <mergeCell ref="B5:C5"/>
    <mergeCell ref="D5:D6"/>
    <mergeCell ref="E5:F5"/>
    <mergeCell ref="G5:G6"/>
  </mergeCells>
  <printOptions horizontalCentered="1"/>
  <pageMargins left="0.7874015748031497" right="0" top="0.5118110236220472" bottom="0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3.140625" style="41" customWidth="1"/>
    <col min="2" max="2" width="49.00390625" style="47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ht="18.75">
      <c r="F1" s="42" t="str">
        <f>1!F1</f>
        <v>Тернопільська область</v>
      </c>
    </row>
    <row r="2" spans="1:7" s="42" customFormat="1" ht="29.25" customHeight="1">
      <c r="A2" s="41"/>
      <c r="B2" s="136" t="s">
        <v>244</v>
      </c>
      <c r="C2" s="136"/>
      <c r="D2" s="136"/>
      <c r="E2" s="136"/>
      <c r="F2" s="136"/>
      <c r="G2" s="136"/>
    </row>
    <row r="3" spans="1:7" s="42" customFormat="1" ht="23.25" customHeight="1">
      <c r="A3" s="41"/>
      <c r="B3" s="40"/>
      <c r="C3" s="137" t="s">
        <v>119</v>
      </c>
      <c r="D3" s="137"/>
      <c r="E3" s="137"/>
      <c r="F3" s="40"/>
      <c r="G3" s="40"/>
    </row>
    <row r="4" ht="10.5" customHeight="1"/>
    <row r="5" spans="1:7" s="41" customFormat="1" ht="18.75" customHeight="1">
      <c r="A5" s="138"/>
      <c r="B5" s="139" t="s">
        <v>42</v>
      </c>
      <c r="C5" s="140" t="s">
        <v>43</v>
      </c>
      <c r="D5" s="140" t="s">
        <v>44</v>
      </c>
      <c r="E5" s="140" t="s">
        <v>45</v>
      </c>
      <c r="F5" s="141" t="s">
        <v>243</v>
      </c>
      <c r="G5" s="141"/>
    </row>
    <row r="6" spans="1:7" s="41" customFormat="1" ht="18.75" customHeight="1">
      <c r="A6" s="138"/>
      <c r="B6" s="139"/>
      <c r="C6" s="140"/>
      <c r="D6" s="140"/>
      <c r="E6" s="140"/>
      <c r="F6" s="140" t="s">
        <v>43</v>
      </c>
      <c r="G6" s="140" t="s">
        <v>44</v>
      </c>
    </row>
    <row r="7" spans="1:7" s="41" customFormat="1" ht="58.5" customHeight="1">
      <c r="A7" s="138"/>
      <c r="B7" s="139"/>
      <c r="C7" s="140"/>
      <c r="D7" s="140"/>
      <c r="E7" s="140"/>
      <c r="F7" s="140"/>
      <c r="G7" s="140"/>
    </row>
    <row r="8" spans="1:7" ht="13.5" customHeight="1">
      <c r="A8" s="56" t="s">
        <v>46</v>
      </c>
      <c r="B8" s="43" t="s">
        <v>0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</row>
    <row r="9" spans="1:7" ht="15.75" customHeight="1">
      <c r="A9" s="44">
        <v>1</v>
      </c>
      <c r="B9" s="120" t="s">
        <v>48</v>
      </c>
      <c r="C9" s="95">
        <v>2456</v>
      </c>
      <c r="D9" s="95">
        <v>1544</v>
      </c>
      <c r="E9" s="95">
        <f>C9-D9</f>
        <v>912</v>
      </c>
      <c r="F9" s="95">
        <v>52</v>
      </c>
      <c r="G9" s="95">
        <v>355</v>
      </c>
    </row>
    <row r="10" spans="1:7" ht="15.75" customHeight="1">
      <c r="A10" s="44">
        <v>2</v>
      </c>
      <c r="B10" s="120" t="s">
        <v>47</v>
      </c>
      <c r="C10" s="95">
        <v>2439</v>
      </c>
      <c r="D10" s="95">
        <v>927</v>
      </c>
      <c r="E10" s="95">
        <f aca="true" t="shared" si="0" ref="E10:E58">C10-D10</f>
        <v>1512</v>
      </c>
      <c r="F10" s="95">
        <v>77</v>
      </c>
      <c r="G10" s="95">
        <v>201</v>
      </c>
    </row>
    <row r="11" spans="1:7" ht="15.75" customHeight="1">
      <c r="A11" s="44">
        <v>3</v>
      </c>
      <c r="B11" s="120" t="s">
        <v>120</v>
      </c>
      <c r="C11" s="95">
        <v>1507</v>
      </c>
      <c r="D11" s="95">
        <v>808</v>
      </c>
      <c r="E11" s="95">
        <f t="shared" si="0"/>
        <v>699</v>
      </c>
      <c r="F11" s="95">
        <v>428</v>
      </c>
      <c r="G11" s="95">
        <v>269</v>
      </c>
    </row>
    <row r="12" spans="1:7" s="46" customFormat="1" ht="21.75" customHeight="1">
      <c r="A12" s="44">
        <v>4</v>
      </c>
      <c r="B12" s="120" t="s">
        <v>128</v>
      </c>
      <c r="C12" s="95">
        <v>1435</v>
      </c>
      <c r="D12" s="95">
        <v>711</v>
      </c>
      <c r="E12" s="95">
        <f t="shared" si="0"/>
        <v>724</v>
      </c>
      <c r="F12" s="95">
        <v>60</v>
      </c>
      <c r="G12" s="95">
        <v>226</v>
      </c>
    </row>
    <row r="13" spans="1:7" s="46" customFormat="1" ht="33.75" customHeight="1">
      <c r="A13" s="44">
        <v>5</v>
      </c>
      <c r="B13" s="120" t="s">
        <v>169</v>
      </c>
      <c r="C13" s="95">
        <v>769</v>
      </c>
      <c r="D13" s="95">
        <v>326</v>
      </c>
      <c r="E13" s="95">
        <f t="shared" si="0"/>
        <v>443</v>
      </c>
      <c r="F13" s="95">
        <v>3</v>
      </c>
      <c r="G13" s="95">
        <v>36</v>
      </c>
    </row>
    <row r="14" spans="1:7" s="46" customFormat="1" ht="21" customHeight="1">
      <c r="A14" s="44">
        <v>6</v>
      </c>
      <c r="B14" s="120" t="s">
        <v>50</v>
      </c>
      <c r="C14" s="95">
        <v>737</v>
      </c>
      <c r="D14" s="95">
        <v>399</v>
      </c>
      <c r="E14" s="95">
        <f t="shared" si="0"/>
        <v>338</v>
      </c>
      <c r="F14" s="95">
        <v>33</v>
      </c>
      <c r="G14" s="95">
        <v>126</v>
      </c>
    </row>
    <row r="15" spans="1:7" s="46" customFormat="1" ht="15.75" customHeight="1">
      <c r="A15" s="44">
        <v>7</v>
      </c>
      <c r="B15" s="120" t="s">
        <v>129</v>
      </c>
      <c r="C15" s="95">
        <v>713</v>
      </c>
      <c r="D15" s="95">
        <v>862</v>
      </c>
      <c r="E15" s="95">
        <f t="shared" si="0"/>
        <v>-149</v>
      </c>
      <c r="F15" s="95">
        <v>13</v>
      </c>
      <c r="G15" s="95">
        <v>86</v>
      </c>
    </row>
    <row r="16" spans="1:7" s="46" customFormat="1" ht="15.75" customHeight="1">
      <c r="A16" s="44">
        <v>8</v>
      </c>
      <c r="B16" s="120" t="s">
        <v>52</v>
      </c>
      <c r="C16" s="95">
        <v>657</v>
      </c>
      <c r="D16" s="95">
        <v>384</v>
      </c>
      <c r="E16" s="95">
        <f t="shared" si="0"/>
        <v>273</v>
      </c>
      <c r="F16" s="95">
        <v>13</v>
      </c>
      <c r="G16" s="95">
        <v>132</v>
      </c>
    </row>
    <row r="17" spans="1:7" s="46" customFormat="1" ht="15.75" customHeight="1">
      <c r="A17" s="44">
        <v>9</v>
      </c>
      <c r="B17" s="120" t="s">
        <v>118</v>
      </c>
      <c r="C17" s="95">
        <v>656</v>
      </c>
      <c r="D17" s="95">
        <v>116</v>
      </c>
      <c r="E17" s="95">
        <f t="shared" si="0"/>
        <v>540</v>
      </c>
      <c r="F17" s="95">
        <v>2</v>
      </c>
      <c r="G17" s="95">
        <v>49</v>
      </c>
    </row>
    <row r="18" spans="1:7" s="46" customFormat="1" ht="15.75" customHeight="1">
      <c r="A18" s="44">
        <v>10</v>
      </c>
      <c r="B18" s="120" t="s">
        <v>130</v>
      </c>
      <c r="C18" s="95">
        <v>590</v>
      </c>
      <c r="D18" s="95">
        <v>467</v>
      </c>
      <c r="E18" s="95">
        <f t="shared" si="0"/>
        <v>123</v>
      </c>
      <c r="F18" s="95">
        <v>16</v>
      </c>
      <c r="G18" s="95">
        <v>128</v>
      </c>
    </row>
    <row r="19" spans="1:7" s="46" customFormat="1" ht="15.75" customHeight="1">
      <c r="A19" s="44">
        <v>11</v>
      </c>
      <c r="B19" s="120" t="s">
        <v>51</v>
      </c>
      <c r="C19" s="95">
        <v>578</v>
      </c>
      <c r="D19" s="95">
        <v>459</v>
      </c>
      <c r="E19" s="95">
        <f t="shared" si="0"/>
        <v>119</v>
      </c>
      <c r="F19" s="95">
        <v>18</v>
      </c>
      <c r="G19" s="95">
        <v>165</v>
      </c>
    </row>
    <row r="20" spans="1:7" s="46" customFormat="1" ht="18.75" customHeight="1">
      <c r="A20" s="44">
        <v>12</v>
      </c>
      <c r="B20" s="120" t="s">
        <v>49</v>
      </c>
      <c r="C20" s="95">
        <v>543</v>
      </c>
      <c r="D20" s="95">
        <v>246</v>
      </c>
      <c r="E20" s="95">
        <f t="shared" si="0"/>
        <v>297</v>
      </c>
      <c r="F20" s="95">
        <v>16</v>
      </c>
      <c r="G20" s="95">
        <v>91</v>
      </c>
    </row>
    <row r="21" spans="1:7" s="46" customFormat="1" ht="20.25" customHeight="1">
      <c r="A21" s="44">
        <v>13</v>
      </c>
      <c r="B21" s="120" t="s">
        <v>176</v>
      </c>
      <c r="C21" s="95">
        <v>506</v>
      </c>
      <c r="D21" s="95">
        <v>311</v>
      </c>
      <c r="E21" s="95">
        <f t="shared" si="0"/>
        <v>195</v>
      </c>
      <c r="F21" s="95">
        <v>9</v>
      </c>
      <c r="G21" s="95">
        <v>94</v>
      </c>
    </row>
    <row r="22" spans="1:7" s="46" customFormat="1" ht="36" customHeight="1">
      <c r="A22" s="44">
        <v>14</v>
      </c>
      <c r="B22" s="120" t="s">
        <v>170</v>
      </c>
      <c r="C22" s="95">
        <v>480</v>
      </c>
      <c r="D22" s="95">
        <v>207</v>
      </c>
      <c r="E22" s="95">
        <f t="shared" si="0"/>
        <v>273</v>
      </c>
      <c r="F22" s="95">
        <v>13</v>
      </c>
      <c r="G22" s="95">
        <v>101</v>
      </c>
    </row>
    <row r="23" spans="1:7" s="46" customFormat="1" ht="15.75" customHeight="1">
      <c r="A23" s="44">
        <v>15</v>
      </c>
      <c r="B23" s="120" t="s">
        <v>54</v>
      </c>
      <c r="C23" s="95">
        <v>461</v>
      </c>
      <c r="D23" s="95">
        <v>121</v>
      </c>
      <c r="E23" s="95">
        <f t="shared" si="0"/>
        <v>340</v>
      </c>
      <c r="F23" s="95">
        <v>15</v>
      </c>
      <c r="G23" s="95">
        <v>31</v>
      </c>
    </row>
    <row r="24" spans="1:7" s="46" customFormat="1" ht="15.75" customHeight="1">
      <c r="A24" s="44">
        <v>16</v>
      </c>
      <c r="B24" s="120" t="s">
        <v>283</v>
      </c>
      <c r="C24" s="95">
        <v>434</v>
      </c>
      <c r="D24" s="95">
        <v>243</v>
      </c>
      <c r="E24" s="95">
        <f t="shared" si="0"/>
        <v>191</v>
      </c>
      <c r="F24" s="95">
        <v>21</v>
      </c>
      <c r="G24" s="95">
        <v>82</v>
      </c>
    </row>
    <row r="25" spans="1:7" s="46" customFormat="1" ht="15.75" customHeight="1">
      <c r="A25" s="44">
        <v>17</v>
      </c>
      <c r="B25" s="120" t="s">
        <v>77</v>
      </c>
      <c r="C25" s="95">
        <v>419</v>
      </c>
      <c r="D25" s="95">
        <v>226</v>
      </c>
      <c r="E25" s="95">
        <f t="shared" si="0"/>
        <v>193</v>
      </c>
      <c r="F25" s="95">
        <v>19</v>
      </c>
      <c r="G25" s="95">
        <v>72</v>
      </c>
    </row>
    <row r="26" spans="1:7" s="46" customFormat="1" ht="15.75" customHeight="1">
      <c r="A26" s="44">
        <v>18</v>
      </c>
      <c r="B26" s="120" t="s">
        <v>55</v>
      </c>
      <c r="C26" s="95">
        <v>406</v>
      </c>
      <c r="D26" s="95">
        <v>211</v>
      </c>
      <c r="E26" s="95">
        <f t="shared" si="0"/>
        <v>195</v>
      </c>
      <c r="F26" s="95">
        <v>6</v>
      </c>
      <c r="G26" s="95">
        <v>78</v>
      </c>
    </row>
    <row r="27" spans="1:7" s="46" customFormat="1" ht="15.75" customHeight="1">
      <c r="A27" s="44">
        <v>19</v>
      </c>
      <c r="B27" s="120" t="s">
        <v>63</v>
      </c>
      <c r="C27" s="95">
        <v>397</v>
      </c>
      <c r="D27" s="95">
        <v>70</v>
      </c>
      <c r="E27" s="95">
        <f t="shared" si="0"/>
        <v>327</v>
      </c>
      <c r="F27" s="95">
        <v>30</v>
      </c>
      <c r="G27" s="95">
        <v>29</v>
      </c>
    </row>
    <row r="28" spans="1:7" s="46" customFormat="1" ht="15.75" customHeight="1">
      <c r="A28" s="44">
        <v>20</v>
      </c>
      <c r="B28" s="120" t="s">
        <v>223</v>
      </c>
      <c r="C28" s="95">
        <v>382</v>
      </c>
      <c r="D28" s="95">
        <v>343</v>
      </c>
      <c r="E28" s="95">
        <f t="shared" si="0"/>
        <v>39</v>
      </c>
      <c r="F28" s="95">
        <v>136</v>
      </c>
      <c r="G28" s="95">
        <v>156</v>
      </c>
    </row>
    <row r="29" spans="1:7" s="46" customFormat="1" ht="15.75" customHeight="1">
      <c r="A29" s="44">
        <v>21</v>
      </c>
      <c r="B29" s="120" t="s">
        <v>61</v>
      </c>
      <c r="C29" s="95">
        <v>340</v>
      </c>
      <c r="D29" s="95">
        <v>83</v>
      </c>
      <c r="E29" s="95">
        <f t="shared" si="0"/>
        <v>257</v>
      </c>
      <c r="F29" s="95">
        <v>14</v>
      </c>
      <c r="G29" s="95">
        <v>22</v>
      </c>
    </row>
    <row r="30" spans="1:7" s="46" customFormat="1" ht="15.75" customHeight="1">
      <c r="A30" s="44">
        <v>22</v>
      </c>
      <c r="B30" s="120" t="s">
        <v>58</v>
      </c>
      <c r="C30" s="95">
        <v>325</v>
      </c>
      <c r="D30" s="95">
        <v>66</v>
      </c>
      <c r="E30" s="95">
        <f t="shared" si="0"/>
        <v>259</v>
      </c>
      <c r="F30" s="95">
        <v>9</v>
      </c>
      <c r="G30" s="95">
        <v>18</v>
      </c>
    </row>
    <row r="31" spans="1:7" s="46" customFormat="1" ht="15.75" customHeight="1">
      <c r="A31" s="44">
        <v>23</v>
      </c>
      <c r="B31" s="120" t="s">
        <v>53</v>
      </c>
      <c r="C31" s="95">
        <v>303</v>
      </c>
      <c r="D31" s="95">
        <v>246</v>
      </c>
      <c r="E31" s="95">
        <f t="shared" si="0"/>
        <v>57</v>
      </c>
      <c r="F31" s="95">
        <v>11</v>
      </c>
      <c r="G31" s="95">
        <v>46</v>
      </c>
    </row>
    <row r="32" spans="1:7" s="46" customFormat="1" ht="22.5" customHeight="1">
      <c r="A32" s="44">
        <v>24</v>
      </c>
      <c r="B32" s="120" t="s">
        <v>131</v>
      </c>
      <c r="C32" s="95">
        <v>292</v>
      </c>
      <c r="D32" s="95">
        <v>191</v>
      </c>
      <c r="E32" s="95">
        <f t="shared" si="0"/>
        <v>101</v>
      </c>
      <c r="F32" s="95">
        <v>10</v>
      </c>
      <c r="G32" s="95">
        <v>63</v>
      </c>
    </row>
    <row r="33" spans="1:7" s="46" customFormat="1" ht="18" customHeight="1">
      <c r="A33" s="44">
        <v>25</v>
      </c>
      <c r="B33" s="120" t="s">
        <v>109</v>
      </c>
      <c r="C33" s="95">
        <v>292</v>
      </c>
      <c r="D33" s="95">
        <v>73</v>
      </c>
      <c r="E33" s="95">
        <f t="shared" si="0"/>
        <v>219</v>
      </c>
      <c r="F33" s="95">
        <v>8</v>
      </c>
      <c r="G33" s="95">
        <v>20</v>
      </c>
    </row>
    <row r="34" spans="1:7" s="46" customFormat="1" ht="36.75" customHeight="1">
      <c r="A34" s="44">
        <v>26</v>
      </c>
      <c r="B34" s="120" t="s">
        <v>171</v>
      </c>
      <c r="C34" s="95">
        <v>266</v>
      </c>
      <c r="D34" s="95">
        <v>331</v>
      </c>
      <c r="E34" s="95">
        <f t="shared" si="0"/>
        <v>-65</v>
      </c>
      <c r="F34" s="95">
        <v>9</v>
      </c>
      <c r="G34" s="95">
        <v>119</v>
      </c>
    </row>
    <row r="35" spans="1:7" s="46" customFormat="1" ht="15.75" customHeight="1">
      <c r="A35" s="44">
        <v>27</v>
      </c>
      <c r="B35" s="120" t="s">
        <v>64</v>
      </c>
      <c r="C35" s="95">
        <v>248</v>
      </c>
      <c r="D35" s="95">
        <v>128</v>
      </c>
      <c r="E35" s="95">
        <f t="shared" si="0"/>
        <v>120</v>
      </c>
      <c r="F35" s="95">
        <v>12</v>
      </c>
      <c r="G35" s="95">
        <v>46</v>
      </c>
    </row>
    <row r="36" spans="1:7" s="46" customFormat="1" ht="15.75" customHeight="1">
      <c r="A36" s="44">
        <v>28</v>
      </c>
      <c r="B36" s="120" t="s">
        <v>172</v>
      </c>
      <c r="C36" s="95">
        <v>215</v>
      </c>
      <c r="D36" s="95">
        <v>78</v>
      </c>
      <c r="E36" s="95">
        <f t="shared" si="0"/>
        <v>137</v>
      </c>
      <c r="F36" s="95">
        <v>11</v>
      </c>
      <c r="G36" s="95">
        <v>19</v>
      </c>
    </row>
    <row r="37" spans="1:7" s="46" customFormat="1" ht="18.75" customHeight="1">
      <c r="A37" s="44">
        <v>29</v>
      </c>
      <c r="B37" s="120" t="s">
        <v>70</v>
      </c>
      <c r="C37" s="95">
        <v>210</v>
      </c>
      <c r="D37" s="95">
        <v>84</v>
      </c>
      <c r="E37" s="95">
        <f t="shared" si="0"/>
        <v>126</v>
      </c>
      <c r="F37" s="95">
        <v>4</v>
      </c>
      <c r="G37" s="95">
        <v>32</v>
      </c>
    </row>
    <row r="38" spans="1:7" s="46" customFormat="1" ht="15.75" customHeight="1">
      <c r="A38" s="44">
        <v>30</v>
      </c>
      <c r="B38" s="120" t="s">
        <v>62</v>
      </c>
      <c r="C38" s="95">
        <v>200</v>
      </c>
      <c r="D38" s="95">
        <v>99</v>
      </c>
      <c r="E38" s="95">
        <f t="shared" si="0"/>
        <v>101</v>
      </c>
      <c r="F38" s="95">
        <v>10</v>
      </c>
      <c r="G38" s="95">
        <v>35</v>
      </c>
    </row>
    <row r="39" spans="1:7" s="46" customFormat="1" ht="15.75" customHeight="1">
      <c r="A39" s="44">
        <v>31</v>
      </c>
      <c r="B39" s="120" t="s">
        <v>68</v>
      </c>
      <c r="C39" s="95">
        <v>198</v>
      </c>
      <c r="D39" s="95">
        <v>72</v>
      </c>
      <c r="E39" s="95">
        <f t="shared" si="0"/>
        <v>126</v>
      </c>
      <c r="F39" s="95">
        <v>17</v>
      </c>
      <c r="G39" s="95">
        <v>22</v>
      </c>
    </row>
    <row r="40" spans="1:7" s="46" customFormat="1" ht="15.75" customHeight="1">
      <c r="A40" s="44">
        <v>32</v>
      </c>
      <c r="B40" s="120" t="s">
        <v>56</v>
      </c>
      <c r="C40" s="95">
        <v>193</v>
      </c>
      <c r="D40" s="95">
        <v>81</v>
      </c>
      <c r="E40" s="95">
        <f t="shared" si="0"/>
        <v>112</v>
      </c>
      <c r="F40" s="95">
        <v>19</v>
      </c>
      <c r="G40" s="95">
        <v>39</v>
      </c>
    </row>
    <row r="41" spans="1:7" s="46" customFormat="1" ht="17.25" customHeight="1">
      <c r="A41" s="44">
        <v>33</v>
      </c>
      <c r="B41" s="120" t="s">
        <v>177</v>
      </c>
      <c r="C41" s="95">
        <v>188</v>
      </c>
      <c r="D41" s="95">
        <v>49</v>
      </c>
      <c r="E41" s="95">
        <f t="shared" si="0"/>
        <v>139</v>
      </c>
      <c r="F41" s="95">
        <v>0</v>
      </c>
      <c r="G41" s="95">
        <v>18</v>
      </c>
    </row>
    <row r="42" spans="1:7" s="46" customFormat="1" ht="23.25" customHeight="1">
      <c r="A42" s="44">
        <v>34</v>
      </c>
      <c r="B42" s="120" t="s">
        <v>124</v>
      </c>
      <c r="C42" s="95">
        <v>184</v>
      </c>
      <c r="D42" s="95">
        <v>99</v>
      </c>
      <c r="E42" s="95">
        <f t="shared" si="0"/>
        <v>85</v>
      </c>
      <c r="F42" s="95">
        <v>5</v>
      </c>
      <c r="G42" s="95">
        <v>46</v>
      </c>
    </row>
    <row r="43" spans="1:7" s="46" customFormat="1" ht="35.25" customHeight="1">
      <c r="A43" s="44">
        <v>35</v>
      </c>
      <c r="B43" s="120" t="s">
        <v>250</v>
      </c>
      <c r="C43" s="95">
        <v>180</v>
      </c>
      <c r="D43" s="95">
        <v>42</v>
      </c>
      <c r="E43" s="95">
        <f t="shared" si="0"/>
        <v>138</v>
      </c>
      <c r="F43" s="95">
        <v>28</v>
      </c>
      <c r="G43" s="95">
        <v>16</v>
      </c>
    </row>
    <row r="44" spans="1:7" s="46" customFormat="1" ht="15.75" customHeight="1">
      <c r="A44" s="44">
        <v>36</v>
      </c>
      <c r="B44" s="120" t="s">
        <v>72</v>
      </c>
      <c r="C44" s="95">
        <v>165</v>
      </c>
      <c r="D44" s="95">
        <v>44</v>
      </c>
      <c r="E44" s="95">
        <f t="shared" si="0"/>
        <v>121</v>
      </c>
      <c r="F44" s="95">
        <v>6</v>
      </c>
      <c r="G44" s="95">
        <v>17</v>
      </c>
    </row>
    <row r="45" spans="1:7" s="46" customFormat="1" ht="15.75" customHeight="1">
      <c r="A45" s="44">
        <v>37</v>
      </c>
      <c r="B45" s="120" t="s">
        <v>152</v>
      </c>
      <c r="C45" s="95">
        <v>163</v>
      </c>
      <c r="D45" s="95">
        <v>78</v>
      </c>
      <c r="E45" s="95">
        <f t="shared" si="0"/>
        <v>85</v>
      </c>
      <c r="F45" s="95">
        <v>1</v>
      </c>
      <c r="G45" s="95">
        <v>36</v>
      </c>
    </row>
    <row r="46" spans="1:7" s="46" customFormat="1" ht="15.75" customHeight="1">
      <c r="A46" s="44">
        <v>38</v>
      </c>
      <c r="B46" s="120" t="s">
        <v>78</v>
      </c>
      <c r="C46" s="95">
        <v>160</v>
      </c>
      <c r="D46" s="95">
        <v>87</v>
      </c>
      <c r="E46" s="95">
        <f t="shared" si="0"/>
        <v>73</v>
      </c>
      <c r="F46" s="95">
        <v>2</v>
      </c>
      <c r="G46" s="95">
        <v>38</v>
      </c>
    </row>
    <row r="47" spans="1:7" ht="18.75" customHeight="1">
      <c r="A47" s="44">
        <v>39</v>
      </c>
      <c r="B47" s="120" t="s">
        <v>174</v>
      </c>
      <c r="C47" s="95">
        <v>156</v>
      </c>
      <c r="D47" s="95">
        <v>52</v>
      </c>
      <c r="E47" s="95">
        <f t="shared" si="0"/>
        <v>104</v>
      </c>
      <c r="F47" s="95">
        <v>3</v>
      </c>
      <c r="G47" s="95">
        <v>11</v>
      </c>
    </row>
    <row r="48" spans="1:7" ht="15.75" customHeight="1">
      <c r="A48" s="44">
        <v>40</v>
      </c>
      <c r="B48" s="120" t="s">
        <v>57</v>
      </c>
      <c r="C48" s="95">
        <v>152</v>
      </c>
      <c r="D48" s="95">
        <v>41</v>
      </c>
      <c r="E48" s="95">
        <f t="shared" si="0"/>
        <v>111</v>
      </c>
      <c r="F48" s="95">
        <v>15</v>
      </c>
      <c r="G48" s="95">
        <v>12</v>
      </c>
    </row>
    <row r="49" spans="1:7" ht="33.75" customHeight="1">
      <c r="A49" s="44">
        <v>41</v>
      </c>
      <c r="B49" s="120" t="s">
        <v>91</v>
      </c>
      <c r="C49" s="95">
        <v>148</v>
      </c>
      <c r="D49" s="95">
        <v>75</v>
      </c>
      <c r="E49" s="95">
        <f t="shared" si="0"/>
        <v>73</v>
      </c>
      <c r="F49" s="95">
        <v>14</v>
      </c>
      <c r="G49" s="95">
        <v>26</v>
      </c>
    </row>
    <row r="50" spans="1:7" ht="15.75" customHeight="1">
      <c r="A50" s="44">
        <v>42</v>
      </c>
      <c r="B50" s="120" t="s">
        <v>71</v>
      </c>
      <c r="C50" s="95">
        <v>146</v>
      </c>
      <c r="D50" s="95">
        <v>54</v>
      </c>
      <c r="E50" s="95">
        <f t="shared" si="0"/>
        <v>92</v>
      </c>
      <c r="F50" s="95">
        <v>10</v>
      </c>
      <c r="G50" s="95">
        <v>16</v>
      </c>
    </row>
    <row r="51" spans="1:7" ht="21" customHeight="1">
      <c r="A51" s="44">
        <v>43</v>
      </c>
      <c r="B51" s="120" t="s">
        <v>101</v>
      </c>
      <c r="C51" s="95">
        <v>144</v>
      </c>
      <c r="D51" s="95">
        <v>73</v>
      </c>
      <c r="E51" s="95">
        <f t="shared" si="0"/>
        <v>71</v>
      </c>
      <c r="F51" s="95">
        <v>0</v>
      </c>
      <c r="G51" s="95">
        <v>20</v>
      </c>
    </row>
    <row r="52" spans="1:7" ht="15.75" customHeight="1">
      <c r="A52" s="44">
        <v>44</v>
      </c>
      <c r="B52" s="120" t="s">
        <v>112</v>
      </c>
      <c r="C52" s="95">
        <v>141</v>
      </c>
      <c r="D52" s="95">
        <v>68</v>
      </c>
      <c r="E52" s="95">
        <f t="shared" si="0"/>
        <v>73</v>
      </c>
      <c r="F52" s="95">
        <v>2</v>
      </c>
      <c r="G52" s="95">
        <v>23</v>
      </c>
    </row>
    <row r="53" spans="1:7" ht="15.75" customHeight="1">
      <c r="A53" s="44">
        <v>45</v>
      </c>
      <c r="B53" s="120" t="s">
        <v>60</v>
      </c>
      <c r="C53" s="95">
        <v>141</v>
      </c>
      <c r="D53" s="95">
        <v>77</v>
      </c>
      <c r="E53" s="95">
        <f t="shared" si="0"/>
        <v>64</v>
      </c>
      <c r="F53" s="95">
        <v>2</v>
      </c>
      <c r="G53" s="95">
        <v>24</v>
      </c>
    </row>
    <row r="54" spans="1:7" ht="15.75" customHeight="1">
      <c r="A54" s="44">
        <v>46</v>
      </c>
      <c r="B54" s="120" t="s">
        <v>65</v>
      </c>
      <c r="C54" s="95">
        <v>136</v>
      </c>
      <c r="D54" s="95">
        <v>180</v>
      </c>
      <c r="E54" s="95">
        <f t="shared" si="0"/>
        <v>-44</v>
      </c>
      <c r="F54" s="95">
        <v>11</v>
      </c>
      <c r="G54" s="95">
        <v>58</v>
      </c>
    </row>
    <row r="55" spans="1:7" ht="15.75" customHeight="1">
      <c r="A55" s="44">
        <v>47</v>
      </c>
      <c r="B55" s="120" t="s">
        <v>66</v>
      </c>
      <c r="C55" s="95">
        <v>135</v>
      </c>
      <c r="D55" s="95">
        <v>57</v>
      </c>
      <c r="E55" s="95">
        <f t="shared" si="0"/>
        <v>78</v>
      </c>
      <c r="F55" s="95">
        <v>4</v>
      </c>
      <c r="G55" s="95">
        <v>24</v>
      </c>
    </row>
    <row r="56" spans="1:7" ht="15.75" customHeight="1">
      <c r="A56" s="44">
        <v>48</v>
      </c>
      <c r="B56" s="120" t="s">
        <v>175</v>
      </c>
      <c r="C56" s="95">
        <v>131</v>
      </c>
      <c r="D56" s="95">
        <v>150</v>
      </c>
      <c r="E56" s="95">
        <f t="shared" si="0"/>
        <v>-19</v>
      </c>
      <c r="F56" s="95">
        <v>18</v>
      </c>
      <c r="G56" s="95">
        <v>71</v>
      </c>
    </row>
    <row r="57" spans="1:7" ht="15.75" customHeight="1">
      <c r="A57" s="44">
        <v>49</v>
      </c>
      <c r="B57" s="120" t="s">
        <v>132</v>
      </c>
      <c r="C57" s="95">
        <v>131</v>
      </c>
      <c r="D57" s="95">
        <v>47</v>
      </c>
      <c r="E57" s="95">
        <f t="shared" si="0"/>
        <v>84</v>
      </c>
      <c r="F57" s="95">
        <v>0</v>
      </c>
      <c r="G57" s="95">
        <v>10</v>
      </c>
    </row>
    <row r="58" spans="1:7" ht="26.25" customHeight="1">
      <c r="A58" s="44">
        <v>50</v>
      </c>
      <c r="B58" s="120" t="s">
        <v>80</v>
      </c>
      <c r="C58" s="95">
        <v>129</v>
      </c>
      <c r="D58" s="95">
        <v>78</v>
      </c>
      <c r="E58" s="95">
        <f t="shared" si="0"/>
        <v>51</v>
      </c>
      <c r="F58" s="95">
        <v>11</v>
      </c>
      <c r="G58" s="95">
        <v>32</v>
      </c>
    </row>
  </sheetData>
  <sheetProtection/>
  <mergeCells count="10">
    <mergeCell ref="B2:G2"/>
    <mergeCell ref="C3:E3"/>
    <mergeCell ref="A5:A7"/>
    <mergeCell ref="B5:B7"/>
    <mergeCell ref="C5:C7"/>
    <mergeCell ref="D5:D7"/>
    <mergeCell ref="E5:E7"/>
    <mergeCell ref="F5:G5"/>
    <mergeCell ref="F6:F7"/>
    <mergeCell ref="G6:G7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4"/>
  <sheetViews>
    <sheetView view="pageBreakPreview" zoomScale="85" zoomScaleSheetLayoutView="85" zoomScalePageLayoutView="0" workbookViewId="0" topLeftCell="A112">
      <selection activeCell="A130" sqref="A130"/>
    </sheetView>
  </sheetViews>
  <sheetFormatPr defaultColWidth="8.8515625" defaultRowHeight="15"/>
  <cols>
    <col min="1" max="1" width="45.28125" style="38" customWidth="1"/>
    <col min="2" max="2" width="11.140625" style="48" customWidth="1"/>
    <col min="3" max="3" width="14.00390625" style="48" customWidth="1"/>
    <col min="4" max="4" width="15.421875" style="48" customWidth="1"/>
    <col min="5" max="5" width="15.28125" style="48" customWidth="1"/>
    <col min="6" max="6" width="17.57421875" style="48" customWidth="1"/>
    <col min="7" max="16384" width="8.8515625" style="38" customWidth="1"/>
  </cols>
  <sheetData>
    <row r="1" spans="5:6" ht="24.75" customHeight="1">
      <c r="E1" s="160" t="str">
        <f>1!F1</f>
        <v>Тернопільська область</v>
      </c>
      <c r="F1" s="160"/>
    </row>
    <row r="2" spans="1:6" s="42" customFormat="1" ht="46.5" customHeight="1">
      <c r="A2" s="142" t="s">
        <v>245</v>
      </c>
      <c r="B2" s="142"/>
      <c r="C2" s="142"/>
      <c r="D2" s="142"/>
      <c r="E2" s="142"/>
      <c r="F2" s="142"/>
    </row>
    <row r="3" spans="1:6" s="42" customFormat="1" ht="20.25" customHeight="1">
      <c r="A3" s="143" t="s">
        <v>75</v>
      </c>
      <c r="B3" s="143"/>
      <c r="C3" s="143"/>
      <c r="D3" s="143"/>
      <c r="E3" s="143"/>
      <c r="F3" s="143"/>
    </row>
    <row r="4" ht="12" customHeight="1"/>
    <row r="5" spans="1:6" ht="18.75" customHeight="1">
      <c r="A5" s="139" t="s">
        <v>42</v>
      </c>
      <c r="B5" s="144" t="s">
        <v>43</v>
      </c>
      <c r="C5" s="140" t="s">
        <v>44</v>
      </c>
      <c r="D5" s="140" t="s">
        <v>45</v>
      </c>
      <c r="E5" s="141" t="s">
        <v>243</v>
      </c>
      <c r="F5" s="141"/>
    </row>
    <row r="6" spans="1:6" ht="18.75" customHeight="1">
      <c r="A6" s="139"/>
      <c r="B6" s="144"/>
      <c r="C6" s="140"/>
      <c r="D6" s="140"/>
      <c r="E6" s="144" t="s">
        <v>43</v>
      </c>
      <c r="F6" s="144" t="s">
        <v>44</v>
      </c>
    </row>
    <row r="7" spans="1:6" ht="58.5" customHeight="1">
      <c r="A7" s="139"/>
      <c r="B7" s="144"/>
      <c r="C7" s="140"/>
      <c r="D7" s="140"/>
      <c r="E7" s="144"/>
      <c r="F7" s="144"/>
    </row>
    <row r="8" spans="1:6" ht="12.75">
      <c r="A8" s="39" t="s">
        <v>76</v>
      </c>
      <c r="B8" s="49">
        <v>1</v>
      </c>
      <c r="C8" s="49">
        <v>2</v>
      </c>
      <c r="D8" s="49">
        <v>3</v>
      </c>
      <c r="E8" s="49">
        <v>4</v>
      </c>
      <c r="F8" s="49">
        <v>5</v>
      </c>
    </row>
    <row r="9" spans="1:13" ht="27" customHeight="1">
      <c r="A9" s="145" t="s">
        <v>29</v>
      </c>
      <c r="B9" s="145"/>
      <c r="C9" s="145"/>
      <c r="D9" s="145"/>
      <c r="E9" s="145"/>
      <c r="F9" s="145"/>
      <c r="M9" s="50"/>
    </row>
    <row r="10" spans="1:13" ht="22.5" customHeight="1">
      <c r="A10" s="122" t="s">
        <v>131</v>
      </c>
      <c r="B10" s="77">
        <v>292</v>
      </c>
      <c r="C10" s="77">
        <v>191</v>
      </c>
      <c r="D10" s="77">
        <f>B10-C10</f>
        <v>101</v>
      </c>
      <c r="E10" s="77">
        <v>10</v>
      </c>
      <c r="F10" s="77">
        <v>63</v>
      </c>
      <c r="M10" s="50"/>
    </row>
    <row r="11" spans="1:6" ht="22.5" customHeight="1">
      <c r="A11" s="87" t="s">
        <v>152</v>
      </c>
      <c r="B11" s="77">
        <v>163</v>
      </c>
      <c r="C11" s="77">
        <v>78</v>
      </c>
      <c r="D11" s="77">
        <f aca="true" t="shared" si="0" ref="D11:D22">B11-C11</f>
        <v>85</v>
      </c>
      <c r="E11" s="77">
        <v>1</v>
      </c>
      <c r="F11" s="77">
        <v>36</v>
      </c>
    </row>
    <row r="12" spans="1:6" ht="18.75">
      <c r="A12" s="87" t="s">
        <v>220</v>
      </c>
      <c r="B12" s="77">
        <v>113</v>
      </c>
      <c r="C12" s="77">
        <v>39</v>
      </c>
      <c r="D12" s="77">
        <f t="shared" si="0"/>
        <v>74</v>
      </c>
      <c r="E12" s="77">
        <v>4</v>
      </c>
      <c r="F12" s="77">
        <v>11</v>
      </c>
    </row>
    <row r="13" spans="1:6" ht="18.75">
      <c r="A13" s="87" t="s">
        <v>252</v>
      </c>
      <c r="B13" s="77">
        <v>110</v>
      </c>
      <c r="C13" s="77">
        <v>155</v>
      </c>
      <c r="D13" s="77">
        <f t="shared" si="0"/>
        <v>-45</v>
      </c>
      <c r="E13" s="77">
        <v>4</v>
      </c>
      <c r="F13" s="77">
        <v>60</v>
      </c>
    </row>
    <row r="14" spans="1:6" ht="18.75">
      <c r="A14" s="87" t="s">
        <v>93</v>
      </c>
      <c r="B14" s="77">
        <v>109</v>
      </c>
      <c r="C14" s="77">
        <v>83</v>
      </c>
      <c r="D14" s="77">
        <f t="shared" si="0"/>
        <v>26</v>
      </c>
      <c r="E14" s="77">
        <v>5</v>
      </c>
      <c r="F14" s="77">
        <v>25</v>
      </c>
    </row>
    <row r="15" spans="1:6" ht="18.75">
      <c r="A15" s="87" t="s">
        <v>73</v>
      </c>
      <c r="B15" s="77">
        <v>107</v>
      </c>
      <c r="C15" s="77">
        <v>105</v>
      </c>
      <c r="D15" s="77">
        <f t="shared" si="0"/>
        <v>2</v>
      </c>
      <c r="E15" s="77">
        <v>4</v>
      </c>
      <c r="F15" s="77">
        <v>45</v>
      </c>
    </row>
    <row r="16" spans="1:6" ht="18.75">
      <c r="A16" s="87" t="s">
        <v>134</v>
      </c>
      <c r="B16" s="77">
        <v>91</v>
      </c>
      <c r="C16" s="77">
        <v>7</v>
      </c>
      <c r="D16" s="77">
        <f t="shared" si="0"/>
        <v>84</v>
      </c>
      <c r="E16" s="77">
        <v>1</v>
      </c>
      <c r="F16" s="77">
        <v>1</v>
      </c>
    </row>
    <row r="17" spans="1:6" ht="18.75">
      <c r="A17" s="87" t="s">
        <v>95</v>
      </c>
      <c r="B17" s="77">
        <v>88</v>
      </c>
      <c r="C17" s="77">
        <v>45</v>
      </c>
      <c r="D17" s="77">
        <f t="shared" si="0"/>
        <v>43</v>
      </c>
      <c r="E17" s="77">
        <v>0</v>
      </c>
      <c r="F17" s="77">
        <v>17</v>
      </c>
    </row>
    <row r="18" spans="1:6" ht="18.75">
      <c r="A18" s="78" t="s">
        <v>94</v>
      </c>
      <c r="B18" s="77">
        <v>87</v>
      </c>
      <c r="C18" s="77">
        <v>49</v>
      </c>
      <c r="D18" s="77">
        <f t="shared" si="0"/>
        <v>38</v>
      </c>
      <c r="E18" s="77">
        <v>5</v>
      </c>
      <c r="F18" s="77">
        <v>18</v>
      </c>
    </row>
    <row r="19" spans="1:6" ht="18.75">
      <c r="A19" s="87" t="s">
        <v>122</v>
      </c>
      <c r="B19" s="77">
        <v>80</v>
      </c>
      <c r="C19" s="77">
        <v>180</v>
      </c>
      <c r="D19" s="77">
        <f t="shared" si="0"/>
        <v>-100</v>
      </c>
      <c r="E19" s="77">
        <v>1</v>
      </c>
      <c r="F19" s="77">
        <v>72</v>
      </c>
    </row>
    <row r="20" spans="1:6" ht="18.75">
      <c r="A20" s="87" t="s">
        <v>133</v>
      </c>
      <c r="B20" s="77">
        <v>77</v>
      </c>
      <c r="C20" s="77">
        <v>28</v>
      </c>
      <c r="D20" s="77">
        <f t="shared" si="0"/>
        <v>49</v>
      </c>
      <c r="E20" s="77">
        <v>0</v>
      </c>
      <c r="F20" s="77">
        <v>10</v>
      </c>
    </row>
    <row r="21" spans="1:6" ht="18.75">
      <c r="A21" s="87" t="s">
        <v>92</v>
      </c>
      <c r="B21" s="77">
        <v>73</v>
      </c>
      <c r="C21" s="77">
        <v>63</v>
      </c>
      <c r="D21" s="77">
        <f t="shared" si="0"/>
        <v>10</v>
      </c>
      <c r="E21" s="77">
        <v>1</v>
      </c>
      <c r="F21" s="77">
        <v>24</v>
      </c>
    </row>
    <row r="22" spans="1:6" ht="18.75">
      <c r="A22" s="78" t="s">
        <v>251</v>
      </c>
      <c r="B22" s="77">
        <v>64</v>
      </c>
      <c r="C22" s="77">
        <v>41</v>
      </c>
      <c r="D22" s="77">
        <f t="shared" si="0"/>
        <v>23</v>
      </c>
      <c r="E22" s="77">
        <v>3</v>
      </c>
      <c r="F22" s="77">
        <v>15</v>
      </c>
    </row>
    <row r="23" spans="1:6" ht="30" customHeight="1">
      <c r="A23" s="145" t="s">
        <v>3</v>
      </c>
      <c r="B23" s="145"/>
      <c r="C23" s="145"/>
      <c r="D23" s="145"/>
      <c r="E23" s="145"/>
      <c r="F23" s="145"/>
    </row>
    <row r="24" spans="1:6" ht="37.5">
      <c r="A24" s="78" t="s">
        <v>176</v>
      </c>
      <c r="B24" s="113">
        <v>506</v>
      </c>
      <c r="C24" s="77">
        <v>311</v>
      </c>
      <c r="D24" s="77">
        <f>B24-C24</f>
        <v>195</v>
      </c>
      <c r="E24" s="77">
        <v>9</v>
      </c>
      <c r="F24" s="77">
        <v>94</v>
      </c>
    </row>
    <row r="25" spans="1:6" ht="37.5">
      <c r="A25" s="78" t="s">
        <v>170</v>
      </c>
      <c r="B25" s="113">
        <v>480</v>
      </c>
      <c r="C25" s="77">
        <v>207</v>
      </c>
      <c r="D25" s="77">
        <f aca="true" t="shared" si="1" ref="D25:D36">B25-C25</f>
        <v>273</v>
      </c>
      <c r="E25" s="77">
        <v>13</v>
      </c>
      <c r="F25" s="77">
        <v>101</v>
      </c>
    </row>
    <row r="26" spans="1:6" ht="20.25" customHeight="1">
      <c r="A26" s="78" t="s">
        <v>177</v>
      </c>
      <c r="B26" s="113">
        <v>188</v>
      </c>
      <c r="C26" s="77">
        <v>49</v>
      </c>
      <c r="D26" s="77">
        <f t="shared" si="1"/>
        <v>139</v>
      </c>
      <c r="E26" s="77">
        <v>0</v>
      </c>
      <c r="F26" s="77">
        <v>18</v>
      </c>
    </row>
    <row r="27" spans="1:6" ht="20.25" customHeight="1">
      <c r="A27" s="78" t="s">
        <v>71</v>
      </c>
      <c r="B27" s="113">
        <v>146</v>
      </c>
      <c r="C27" s="77">
        <v>54</v>
      </c>
      <c r="D27" s="77">
        <f t="shared" si="1"/>
        <v>92</v>
      </c>
      <c r="E27" s="77">
        <v>10</v>
      </c>
      <c r="F27" s="77">
        <v>16</v>
      </c>
    </row>
    <row r="28" spans="1:6" ht="20.25" customHeight="1">
      <c r="A28" s="78" t="s">
        <v>65</v>
      </c>
      <c r="B28" s="113">
        <v>136</v>
      </c>
      <c r="C28" s="77">
        <v>180</v>
      </c>
      <c r="D28" s="77">
        <f t="shared" si="1"/>
        <v>-44</v>
      </c>
      <c r="E28" s="77">
        <v>11</v>
      </c>
      <c r="F28" s="77">
        <v>58</v>
      </c>
    </row>
    <row r="29" spans="1:6" ht="37.5">
      <c r="A29" s="78" t="s">
        <v>224</v>
      </c>
      <c r="B29" s="113">
        <v>95</v>
      </c>
      <c r="C29" s="77">
        <v>81</v>
      </c>
      <c r="D29" s="77">
        <f t="shared" si="1"/>
        <v>14</v>
      </c>
      <c r="E29" s="77">
        <v>3</v>
      </c>
      <c r="F29" s="77">
        <v>32</v>
      </c>
    </row>
    <row r="30" spans="1:6" ht="32.25" customHeight="1">
      <c r="A30" s="78" t="s">
        <v>225</v>
      </c>
      <c r="B30" s="113">
        <v>86</v>
      </c>
      <c r="C30" s="77">
        <v>68</v>
      </c>
      <c r="D30" s="77">
        <f t="shared" si="1"/>
        <v>18</v>
      </c>
      <c r="E30" s="77">
        <v>6</v>
      </c>
      <c r="F30" s="77">
        <v>28</v>
      </c>
    </row>
    <row r="31" spans="1:6" ht="19.5" customHeight="1">
      <c r="A31" s="78" t="s">
        <v>194</v>
      </c>
      <c r="B31" s="113">
        <v>84</v>
      </c>
      <c r="C31" s="77">
        <v>48</v>
      </c>
      <c r="D31" s="77">
        <f t="shared" si="1"/>
        <v>36</v>
      </c>
      <c r="E31" s="77">
        <v>0</v>
      </c>
      <c r="F31" s="77">
        <v>18</v>
      </c>
    </row>
    <row r="32" spans="1:6" ht="19.5" customHeight="1">
      <c r="A32" s="87" t="s">
        <v>135</v>
      </c>
      <c r="B32" s="113">
        <v>78</v>
      </c>
      <c r="C32" s="77">
        <v>41</v>
      </c>
      <c r="D32" s="77">
        <f t="shared" si="1"/>
        <v>37</v>
      </c>
      <c r="E32" s="77">
        <v>5</v>
      </c>
      <c r="F32" s="77">
        <v>9</v>
      </c>
    </row>
    <row r="33" spans="1:6" ht="19.5" customHeight="1">
      <c r="A33" s="87" t="s">
        <v>156</v>
      </c>
      <c r="B33" s="113">
        <v>64</v>
      </c>
      <c r="C33" s="77">
        <v>35</v>
      </c>
      <c r="D33" s="77">
        <f t="shared" si="1"/>
        <v>29</v>
      </c>
      <c r="E33" s="77">
        <v>1</v>
      </c>
      <c r="F33" s="77">
        <v>15</v>
      </c>
    </row>
    <row r="34" spans="1:6" ht="19.5" customHeight="1">
      <c r="A34" s="87" t="s">
        <v>96</v>
      </c>
      <c r="B34" s="113">
        <v>64</v>
      </c>
      <c r="C34" s="77">
        <v>29</v>
      </c>
      <c r="D34" s="77">
        <f t="shared" si="1"/>
        <v>35</v>
      </c>
      <c r="E34" s="77">
        <v>7</v>
      </c>
      <c r="F34" s="77">
        <v>12</v>
      </c>
    </row>
    <row r="35" spans="1:6" ht="19.5" customHeight="1">
      <c r="A35" s="87" t="s">
        <v>137</v>
      </c>
      <c r="B35" s="113">
        <v>63</v>
      </c>
      <c r="C35" s="77">
        <v>69</v>
      </c>
      <c r="D35" s="77">
        <f t="shared" si="1"/>
        <v>-6</v>
      </c>
      <c r="E35" s="77">
        <v>0</v>
      </c>
      <c r="F35" s="77">
        <v>14</v>
      </c>
    </row>
    <row r="36" spans="1:6" ht="19.5" customHeight="1">
      <c r="A36" s="87" t="s">
        <v>136</v>
      </c>
      <c r="B36" s="113">
        <v>62</v>
      </c>
      <c r="C36" s="77">
        <v>16</v>
      </c>
      <c r="D36" s="77">
        <f t="shared" si="1"/>
        <v>46</v>
      </c>
      <c r="E36" s="77">
        <v>10</v>
      </c>
      <c r="F36" s="77">
        <v>8</v>
      </c>
    </row>
    <row r="37" spans="1:6" ht="30" customHeight="1">
      <c r="A37" s="145" t="s">
        <v>2</v>
      </c>
      <c r="B37" s="145"/>
      <c r="C37" s="145"/>
      <c r="D37" s="145"/>
      <c r="E37" s="145"/>
      <c r="F37" s="145"/>
    </row>
    <row r="38" spans="1:6" ht="21.75" customHeight="1">
      <c r="A38" s="87" t="s">
        <v>51</v>
      </c>
      <c r="B38" s="113">
        <v>578</v>
      </c>
      <c r="C38" s="77">
        <v>459</v>
      </c>
      <c r="D38" s="77">
        <f>B38-C38</f>
        <v>119</v>
      </c>
      <c r="E38" s="77">
        <v>18</v>
      </c>
      <c r="F38" s="77">
        <v>165</v>
      </c>
    </row>
    <row r="39" spans="1:6" ht="21.75" customHeight="1">
      <c r="A39" s="87" t="s">
        <v>77</v>
      </c>
      <c r="B39" s="113">
        <v>419</v>
      </c>
      <c r="C39" s="77">
        <v>226</v>
      </c>
      <c r="D39" s="77">
        <f aca="true" t="shared" si="2" ref="D39:D50">B39-C39</f>
        <v>193</v>
      </c>
      <c r="E39" s="77">
        <v>19</v>
      </c>
      <c r="F39" s="77">
        <v>72</v>
      </c>
    </row>
    <row r="40" spans="1:6" ht="21.75" customHeight="1">
      <c r="A40" s="87" t="s">
        <v>62</v>
      </c>
      <c r="B40" s="113">
        <v>200</v>
      </c>
      <c r="C40" s="77">
        <v>99</v>
      </c>
      <c r="D40" s="77">
        <f t="shared" si="2"/>
        <v>101</v>
      </c>
      <c r="E40" s="77">
        <v>10</v>
      </c>
      <c r="F40" s="77">
        <v>35</v>
      </c>
    </row>
    <row r="41" spans="1:6" ht="21.75" customHeight="1">
      <c r="A41" s="87" t="s">
        <v>78</v>
      </c>
      <c r="B41" s="113">
        <v>160</v>
      </c>
      <c r="C41" s="77">
        <v>87</v>
      </c>
      <c r="D41" s="77">
        <f t="shared" si="2"/>
        <v>73</v>
      </c>
      <c r="E41" s="77">
        <v>2</v>
      </c>
      <c r="F41" s="77">
        <v>38</v>
      </c>
    </row>
    <row r="42" spans="1:6" ht="21.75" customHeight="1">
      <c r="A42" s="87" t="s">
        <v>80</v>
      </c>
      <c r="B42" s="113">
        <v>129</v>
      </c>
      <c r="C42" s="77">
        <v>78</v>
      </c>
      <c r="D42" s="77">
        <f t="shared" si="2"/>
        <v>51</v>
      </c>
      <c r="E42" s="77">
        <v>11</v>
      </c>
      <c r="F42" s="77">
        <v>32</v>
      </c>
    </row>
    <row r="43" spans="1:6" ht="21.75" customHeight="1">
      <c r="A43" s="87" t="s">
        <v>79</v>
      </c>
      <c r="B43" s="113">
        <v>120</v>
      </c>
      <c r="C43" s="77">
        <v>43</v>
      </c>
      <c r="D43" s="77">
        <f t="shared" si="2"/>
        <v>77</v>
      </c>
      <c r="E43" s="77">
        <v>2</v>
      </c>
      <c r="F43" s="77">
        <v>11</v>
      </c>
    </row>
    <row r="44" spans="1:6" ht="21.75" customHeight="1">
      <c r="A44" s="87" t="s">
        <v>226</v>
      </c>
      <c r="B44" s="113">
        <v>85</v>
      </c>
      <c r="C44" s="77">
        <v>23</v>
      </c>
      <c r="D44" s="77">
        <f t="shared" si="2"/>
        <v>62</v>
      </c>
      <c r="E44" s="77">
        <v>1</v>
      </c>
      <c r="F44" s="77">
        <v>3</v>
      </c>
    </row>
    <row r="45" spans="1:6" ht="21.75" customHeight="1">
      <c r="A45" s="87" t="s">
        <v>82</v>
      </c>
      <c r="B45" s="113">
        <v>76</v>
      </c>
      <c r="C45" s="77">
        <v>62</v>
      </c>
      <c r="D45" s="77">
        <f t="shared" si="2"/>
        <v>14</v>
      </c>
      <c r="E45" s="77">
        <v>4</v>
      </c>
      <c r="F45" s="77">
        <v>18</v>
      </c>
    </row>
    <row r="46" spans="1:6" ht="21.75" customHeight="1">
      <c r="A46" s="87" t="s">
        <v>147</v>
      </c>
      <c r="B46" s="113">
        <v>68</v>
      </c>
      <c r="C46" s="77">
        <v>23</v>
      </c>
      <c r="D46" s="77">
        <f t="shared" si="2"/>
        <v>45</v>
      </c>
      <c r="E46" s="77">
        <v>2</v>
      </c>
      <c r="F46" s="77">
        <v>6</v>
      </c>
    </row>
    <row r="47" spans="1:6" ht="21.75" customHeight="1">
      <c r="A47" s="87" t="s">
        <v>227</v>
      </c>
      <c r="B47" s="113">
        <v>65</v>
      </c>
      <c r="C47" s="77">
        <v>37</v>
      </c>
      <c r="D47" s="77">
        <f t="shared" si="2"/>
        <v>28</v>
      </c>
      <c r="E47" s="77">
        <v>0</v>
      </c>
      <c r="F47" s="77">
        <v>16</v>
      </c>
    </row>
    <row r="48" spans="1:6" ht="21.75" customHeight="1">
      <c r="A48" s="87" t="s">
        <v>83</v>
      </c>
      <c r="B48" s="113">
        <v>58</v>
      </c>
      <c r="C48" s="77">
        <v>77</v>
      </c>
      <c r="D48" s="77">
        <f t="shared" si="2"/>
        <v>-19</v>
      </c>
      <c r="E48" s="77">
        <v>6</v>
      </c>
      <c r="F48" s="77">
        <v>23</v>
      </c>
    </row>
    <row r="49" spans="1:6" ht="21.75" customHeight="1">
      <c r="A49" s="87" t="s">
        <v>81</v>
      </c>
      <c r="B49" s="113">
        <v>57</v>
      </c>
      <c r="C49" s="77">
        <v>26</v>
      </c>
      <c r="D49" s="77">
        <f t="shared" si="2"/>
        <v>31</v>
      </c>
      <c r="E49" s="77">
        <v>7</v>
      </c>
      <c r="F49" s="77">
        <v>4</v>
      </c>
    </row>
    <row r="50" spans="1:6" ht="21.75" customHeight="1">
      <c r="A50" s="87" t="s">
        <v>138</v>
      </c>
      <c r="B50" s="113">
        <v>56</v>
      </c>
      <c r="C50" s="77">
        <v>11</v>
      </c>
      <c r="D50" s="77">
        <f t="shared" si="2"/>
        <v>45</v>
      </c>
      <c r="E50" s="77">
        <v>10</v>
      </c>
      <c r="F50" s="77">
        <v>1</v>
      </c>
    </row>
    <row r="51" spans="1:6" ht="30" customHeight="1">
      <c r="A51" s="145" t="s">
        <v>1</v>
      </c>
      <c r="B51" s="145"/>
      <c r="C51" s="145"/>
      <c r="D51" s="145"/>
      <c r="E51" s="145"/>
      <c r="F51" s="145"/>
    </row>
    <row r="52" spans="1:6" ht="20.25" customHeight="1">
      <c r="A52" s="81" t="s">
        <v>175</v>
      </c>
      <c r="B52" s="80">
        <v>131</v>
      </c>
      <c r="C52" s="80">
        <v>150</v>
      </c>
      <c r="D52" s="80">
        <f>B52-C52</f>
        <v>-19</v>
      </c>
      <c r="E52" s="80">
        <v>18</v>
      </c>
      <c r="F52" s="80">
        <v>71</v>
      </c>
    </row>
    <row r="53" spans="1:6" ht="20.25" customHeight="1">
      <c r="A53" s="81" t="s">
        <v>64</v>
      </c>
      <c r="B53" s="80">
        <v>248</v>
      </c>
      <c r="C53" s="80">
        <v>128</v>
      </c>
      <c r="D53" s="80">
        <f aca="true" t="shared" si="3" ref="D53:D63">B53-C53</f>
        <v>120</v>
      </c>
      <c r="E53" s="80">
        <v>12</v>
      </c>
      <c r="F53" s="80">
        <v>46</v>
      </c>
    </row>
    <row r="54" spans="1:6" ht="20.25" customHeight="1">
      <c r="A54" s="81" t="s">
        <v>195</v>
      </c>
      <c r="B54" s="80">
        <v>76</v>
      </c>
      <c r="C54" s="80">
        <v>90</v>
      </c>
      <c r="D54" s="80">
        <f t="shared" si="3"/>
        <v>-14</v>
      </c>
      <c r="E54" s="80">
        <v>1</v>
      </c>
      <c r="F54" s="80">
        <v>23</v>
      </c>
    </row>
    <row r="55" spans="1:6" ht="20.25" customHeight="1">
      <c r="A55" s="81" t="s">
        <v>61</v>
      </c>
      <c r="B55" s="88">
        <v>340</v>
      </c>
      <c r="C55" s="80">
        <v>83</v>
      </c>
      <c r="D55" s="80">
        <f t="shared" si="3"/>
        <v>257</v>
      </c>
      <c r="E55" s="80">
        <v>14</v>
      </c>
      <c r="F55" s="80">
        <v>22</v>
      </c>
    </row>
    <row r="56" spans="1:6" ht="20.25" customHeight="1">
      <c r="A56" s="81" t="s">
        <v>97</v>
      </c>
      <c r="B56" s="80">
        <v>89</v>
      </c>
      <c r="C56" s="80">
        <v>73</v>
      </c>
      <c r="D56" s="80">
        <f t="shared" si="3"/>
        <v>16</v>
      </c>
      <c r="E56" s="80">
        <v>4</v>
      </c>
      <c r="F56" s="80">
        <v>29</v>
      </c>
    </row>
    <row r="57" spans="1:6" ht="20.25" customHeight="1">
      <c r="A57" s="81" t="s">
        <v>98</v>
      </c>
      <c r="B57" s="80">
        <v>46</v>
      </c>
      <c r="C57" s="80">
        <v>59</v>
      </c>
      <c r="D57" s="80">
        <f t="shared" si="3"/>
        <v>-13</v>
      </c>
      <c r="E57" s="80">
        <v>3</v>
      </c>
      <c r="F57" s="80">
        <v>16</v>
      </c>
    </row>
    <row r="58" spans="1:6" ht="20.25" customHeight="1">
      <c r="A58" s="81" t="s">
        <v>99</v>
      </c>
      <c r="B58" s="80">
        <v>59</v>
      </c>
      <c r="C58" s="80">
        <v>56</v>
      </c>
      <c r="D58" s="80">
        <f t="shared" si="3"/>
        <v>3</v>
      </c>
      <c r="E58" s="80">
        <v>1</v>
      </c>
      <c r="F58" s="80">
        <v>29</v>
      </c>
    </row>
    <row r="59" spans="1:6" ht="20.25" customHeight="1">
      <c r="A59" s="81" t="s">
        <v>84</v>
      </c>
      <c r="B59" s="80">
        <v>37</v>
      </c>
      <c r="C59" s="80">
        <v>55</v>
      </c>
      <c r="D59" s="80">
        <f t="shared" si="3"/>
        <v>-18</v>
      </c>
      <c r="E59" s="80">
        <v>1</v>
      </c>
      <c r="F59" s="80">
        <v>31</v>
      </c>
    </row>
    <row r="60" spans="1:6" ht="38.25" customHeight="1">
      <c r="A60" s="81" t="s">
        <v>100</v>
      </c>
      <c r="B60" s="80">
        <v>57</v>
      </c>
      <c r="C60" s="80">
        <v>36</v>
      </c>
      <c r="D60" s="80">
        <f t="shared" si="3"/>
        <v>21</v>
      </c>
      <c r="E60" s="80">
        <v>1</v>
      </c>
      <c r="F60" s="80">
        <v>14</v>
      </c>
    </row>
    <row r="61" spans="1:6" ht="20.25" customHeight="1">
      <c r="A61" s="81" t="s">
        <v>121</v>
      </c>
      <c r="B61" s="80">
        <v>44</v>
      </c>
      <c r="C61" s="80">
        <v>34</v>
      </c>
      <c r="D61" s="80">
        <f t="shared" si="3"/>
        <v>10</v>
      </c>
      <c r="E61" s="80">
        <v>2</v>
      </c>
      <c r="F61" s="80">
        <v>14</v>
      </c>
    </row>
    <row r="62" spans="1:6" ht="20.25" customHeight="1">
      <c r="A62" s="81" t="s">
        <v>153</v>
      </c>
      <c r="B62" s="80">
        <v>41</v>
      </c>
      <c r="C62" s="80">
        <v>33</v>
      </c>
      <c r="D62" s="80">
        <f t="shared" si="3"/>
        <v>8</v>
      </c>
      <c r="E62" s="80">
        <v>8</v>
      </c>
      <c r="F62" s="80">
        <v>10</v>
      </c>
    </row>
    <row r="63" spans="1:6" ht="20.25" customHeight="1">
      <c r="A63" s="81" t="s">
        <v>221</v>
      </c>
      <c r="B63" s="80">
        <v>25</v>
      </c>
      <c r="C63" s="80">
        <v>25</v>
      </c>
      <c r="D63" s="80">
        <f t="shared" si="3"/>
        <v>0</v>
      </c>
      <c r="E63" s="80">
        <v>0</v>
      </c>
      <c r="F63" s="80">
        <v>9</v>
      </c>
    </row>
    <row r="64" spans="1:6" ht="30" customHeight="1">
      <c r="A64" s="145" t="s">
        <v>5</v>
      </c>
      <c r="B64" s="145"/>
      <c r="C64" s="145"/>
      <c r="D64" s="145"/>
      <c r="E64" s="145"/>
      <c r="F64" s="145"/>
    </row>
    <row r="65" spans="1:6" ht="20.25" customHeight="1">
      <c r="A65" s="81" t="s">
        <v>128</v>
      </c>
      <c r="B65" s="80">
        <v>1435</v>
      </c>
      <c r="C65" s="80">
        <v>711</v>
      </c>
      <c r="D65" s="80">
        <f>B65-C65</f>
        <v>724</v>
      </c>
      <c r="E65" s="80">
        <v>60</v>
      </c>
      <c r="F65" s="80">
        <v>226</v>
      </c>
    </row>
    <row r="66" spans="1:6" ht="20.25" customHeight="1">
      <c r="A66" s="81" t="s">
        <v>50</v>
      </c>
      <c r="B66" s="80">
        <v>737</v>
      </c>
      <c r="C66" s="80">
        <v>399</v>
      </c>
      <c r="D66" s="80">
        <f aca="true" t="shared" si="4" ref="D66:D77">B66-C66</f>
        <v>338</v>
      </c>
      <c r="E66" s="80">
        <v>33</v>
      </c>
      <c r="F66" s="80">
        <v>126</v>
      </c>
    </row>
    <row r="67" spans="1:6" ht="20.25" customHeight="1">
      <c r="A67" s="81" t="s">
        <v>130</v>
      </c>
      <c r="B67" s="80">
        <v>590</v>
      </c>
      <c r="C67" s="80">
        <v>467</v>
      </c>
      <c r="D67" s="80">
        <f t="shared" si="4"/>
        <v>123</v>
      </c>
      <c r="E67" s="80">
        <v>16</v>
      </c>
      <c r="F67" s="80">
        <v>128</v>
      </c>
    </row>
    <row r="68" spans="1:6" ht="20.25" customHeight="1">
      <c r="A68" s="81" t="s">
        <v>49</v>
      </c>
      <c r="B68" s="80">
        <v>543</v>
      </c>
      <c r="C68" s="80">
        <v>246</v>
      </c>
      <c r="D68" s="80">
        <f t="shared" si="4"/>
        <v>297</v>
      </c>
      <c r="E68" s="80">
        <v>16</v>
      </c>
      <c r="F68" s="80">
        <v>91</v>
      </c>
    </row>
    <row r="69" spans="1:6" ht="20.25" customHeight="1">
      <c r="A69" s="81" t="s">
        <v>283</v>
      </c>
      <c r="B69" s="80">
        <v>434</v>
      </c>
      <c r="C69" s="80">
        <v>243</v>
      </c>
      <c r="D69" s="80">
        <f t="shared" si="4"/>
        <v>191</v>
      </c>
      <c r="E69" s="80">
        <v>21</v>
      </c>
      <c r="F69" s="80">
        <v>82</v>
      </c>
    </row>
    <row r="70" spans="1:6" ht="20.25" customHeight="1">
      <c r="A70" s="81" t="s">
        <v>63</v>
      </c>
      <c r="B70" s="80">
        <v>397</v>
      </c>
      <c r="C70" s="80">
        <v>70</v>
      </c>
      <c r="D70" s="80">
        <f t="shared" si="4"/>
        <v>327</v>
      </c>
      <c r="E70" s="80">
        <v>30</v>
      </c>
      <c r="F70" s="80">
        <v>29</v>
      </c>
    </row>
    <row r="71" spans="1:6" ht="56.25">
      <c r="A71" s="81" t="s">
        <v>171</v>
      </c>
      <c r="B71" s="80">
        <v>266</v>
      </c>
      <c r="C71" s="80">
        <v>331</v>
      </c>
      <c r="D71" s="80">
        <f t="shared" si="4"/>
        <v>-65</v>
      </c>
      <c r="E71" s="80">
        <v>9</v>
      </c>
      <c r="F71" s="80">
        <v>119</v>
      </c>
    </row>
    <row r="72" spans="1:6" ht="21.75" customHeight="1">
      <c r="A72" s="81" t="s">
        <v>70</v>
      </c>
      <c r="B72" s="80">
        <v>210</v>
      </c>
      <c r="C72" s="80">
        <v>84</v>
      </c>
      <c r="D72" s="80">
        <f t="shared" si="4"/>
        <v>126</v>
      </c>
      <c r="E72" s="80">
        <v>4</v>
      </c>
      <c r="F72" s="80">
        <v>32</v>
      </c>
    </row>
    <row r="73" spans="1:6" ht="21.75" customHeight="1">
      <c r="A73" s="81" t="s">
        <v>68</v>
      </c>
      <c r="B73" s="80">
        <v>198</v>
      </c>
      <c r="C73" s="80">
        <v>72</v>
      </c>
      <c r="D73" s="80">
        <f t="shared" si="4"/>
        <v>126</v>
      </c>
      <c r="E73" s="80">
        <v>17</v>
      </c>
      <c r="F73" s="80">
        <v>22</v>
      </c>
    </row>
    <row r="74" spans="1:6" ht="21.75" customHeight="1">
      <c r="A74" s="81" t="s">
        <v>101</v>
      </c>
      <c r="B74" s="80">
        <v>144</v>
      </c>
      <c r="C74" s="80">
        <v>73</v>
      </c>
      <c r="D74" s="80">
        <f t="shared" si="4"/>
        <v>71</v>
      </c>
      <c r="E74" s="80">
        <v>0</v>
      </c>
      <c r="F74" s="80">
        <v>20</v>
      </c>
    </row>
    <row r="75" spans="1:6" ht="21.75" customHeight="1">
      <c r="A75" s="81" t="s">
        <v>117</v>
      </c>
      <c r="B75" s="80">
        <v>94</v>
      </c>
      <c r="C75" s="80">
        <v>76</v>
      </c>
      <c r="D75" s="80">
        <f t="shared" si="4"/>
        <v>18</v>
      </c>
      <c r="E75" s="80">
        <v>20</v>
      </c>
      <c r="F75" s="80">
        <v>20</v>
      </c>
    </row>
    <row r="76" spans="1:6" ht="21.75" customHeight="1">
      <c r="A76" s="81" t="s">
        <v>284</v>
      </c>
      <c r="B76" s="80">
        <v>63</v>
      </c>
      <c r="C76" s="80">
        <v>6</v>
      </c>
      <c r="D76" s="80">
        <f t="shared" si="4"/>
        <v>57</v>
      </c>
      <c r="E76" s="80">
        <v>17</v>
      </c>
      <c r="F76" s="80">
        <v>3</v>
      </c>
    </row>
    <row r="77" spans="1:6" ht="21.75" customHeight="1">
      <c r="A77" s="81" t="s">
        <v>159</v>
      </c>
      <c r="B77" s="80">
        <v>51</v>
      </c>
      <c r="C77" s="80">
        <v>37</v>
      </c>
      <c r="D77" s="80">
        <f t="shared" si="4"/>
        <v>14</v>
      </c>
      <c r="E77" s="80">
        <v>3</v>
      </c>
      <c r="F77" s="80">
        <v>18</v>
      </c>
    </row>
    <row r="78" spans="1:6" ht="43.5" customHeight="1">
      <c r="A78" s="145" t="s">
        <v>85</v>
      </c>
      <c r="B78" s="145"/>
      <c r="C78" s="145"/>
      <c r="D78" s="145"/>
      <c r="E78" s="145"/>
      <c r="F78" s="145"/>
    </row>
    <row r="79" spans="1:6" ht="21.75" customHeight="1">
      <c r="A79" s="81" t="s">
        <v>102</v>
      </c>
      <c r="B79" s="80">
        <v>69</v>
      </c>
      <c r="C79" s="80">
        <v>37</v>
      </c>
      <c r="D79" s="80">
        <f>B79-C79</f>
        <v>32</v>
      </c>
      <c r="E79" s="80">
        <v>6</v>
      </c>
      <c r="F79" s="80">
        <v>1</v>
      </c>
    </row>
    <row r="80" spans="1:6" ht="37.5">
      <c r="A80" s="81" t="s">
        <v>222</v>
      </c>
      <c r="B80" s="80">
        <v>62</v>
      </c>
      <c r="C80" s="80">
        <v>73</v>
      </c>
      <c r="D80" s="80">
        <f aca="true" t="shared" si="5" ref="D80:D91">B80-C80</f>
        <v>-11</v>
      </c>
      <c r="E80" s="80">
        <v>0</v>
      </c>
      <c r="F80" s="80">
        <v>21</v>
      </c>
    </row>
    <row r="81" spans="1:6" ht="19.5" customHeight="1">
      <c r="A81" s="81" t="s">
        <v>104</v>
      </c>
      <c r="B81" s="80">
        <v>47</v>
      </c>
      <c r="C81" s="80">
        <v>11</v>
      </c>
      <c r="D81" s="80">
        <f t="shared" si="5"/>
        <v>36</v>
      </c>
      <c r="E81" s="80">
        <v>4</v>
      </c>
      <c r="F81" s="80">
        <v>5</v>
      </c>
    </row>
    <row r="82" spans="1:6" ht="22.5" customHeight="1">
      <c r="A82" s="81" t="s">
        <v>154</v>
      </c>
      <c r="B82" s="80">
        <v>39</v>
      </c>
      <c r="C82" s="89">
        <v>16</v>
      </c>
      <c r="D82" s="80">
        <f t="shared" si="5"/>
        <v>23</v>
      </c>
      <c r="E82" s="80">
        <v>0</v>
      </c>
      <c r="F82" s="80">
        <v>4</v>
      </c>
    </row>
    <row r="83" spans="1:6" ht="20.25" customHeight="1">
      <c r="A83" s="81" t="s">
        <v>103</v>
      </c>
      <c r="B83" s="80">
        <v>38</v>
      </c>
      <c r="C83" s="80">
        <v>26</v>
      </c>
      <c r="D83" s="80">
        <f t="shared" si="5"/>
        <v>12</v>
      </c>
      <c r="E83" s="80">
        <v>2</v>
      </c>
      <c r="F83" s="80">
        <v>12</v>
      </c>
    </row>
    <row r="84" spans="1:6" ht="20.25" customHeight="1">
      <c r="A84" s="81" t="s">
        <v>139</v>
      </c>
      <c r="B84" s="80">
        <v>35</v>
      </c>
      <c r="C84" s="80">
        <v>0</v>
      </c>
      <c r="D84" s="80">
        <f t="shared" si="5"/>
        <v>35</v>
      </c>
      <c r="E84" s="80">
        <v>3</v>
      </c>
      <c r="F84" s="80">
        <v>0</v>
      </c>
    </row>
    <row r="85" spans="1:6" ht="20.25" customHeight="1">
      <c r="A85" s="81" t="s">
        <v>148</v>
      </c>
      <c r="B85" s="80">
        <v>28</v>
      </c>
      <c r="C85" s="80">
        <v>10</v>
      </c>
      <c r="D85" s="80">
        <f t="shared" si="5"/>
        <v>18</v>
      </c>
      <c r="E85" s="80">
        <v>1</v>
      </c>
      <c r="F85" s="80">
        <v>3</v>
      </c>
    </row>
    <row r="86" spans="1:6" ht="39" customHeight="1">
      <c r="A86" s="81" t="s">
        <v>163</v>
      </c>
      <c r="B86" s="80">
        <v>27</v>
      </c>
      <c r="C86" s="80">
        <v>6</v>
      </c>
      <c r="D86" s="80">
        <f t="shared" si="5"/>
        <v>21</v>
      </c>
      <c r="E86" s="80">
        <v>0</v>
      </c>
      <c r="F86" s="80">
        <v>2</v>
      </c>
    </row>
    <row r="87" spans="1:6" ht="20.25" customHeight="1">
      <c r="A87" s="81" t="s">
        <v>106</v>
      </c>
      <c r="B87" s="80">
        <v>26</v>
      </c>
      <c r="C87" s="89">
        <v>22</v>
      </c>
      <c r="D87" s="80">
        <f t="shared" si="5"/>
        <v>4</v>
      </c>
      <c r="E87" s="80">
        <v>4</v>
      </c>
      <c r="F87" s="80">
        <v>10</v>
      </c>
    </row>
    <row r="88" spans="1:6" ht="20.25" customHeight="1">
      <c r="A88" s="81" t="s">
        <v>178</v>
      </c>
      <c r="B88" s="80">
        <v>18</v>
      </c>
      <c r="C88" s="89">
        <v>7</v>
      </c>
      <c r="D88" s="80">
        <f t="shared" si="5"/>
        <v>11</v>
      </c>
      <c r="E88" s="80">
        <v>0</v>
      </c>
      <c r="F88" s="80">
        <v>3</v>
      </c>
    </row>
    <row r="89" spans="1:6" ht="20.25" customHeight="1">
      <c r="A89" s="81" t="s">
        <v>196</v>
      </c>
      <c r="B89" s="80">
        <v>18</v>
      </c>
      <c r="C89" s="89">
        <v>30</v>
      </c>
      <c r="D89" s="80">
        <f t="shared" si="5"/>
        <v>-12</v>
      </c>
      <c r="E89" s="80">
        <v>1</v>
      </c>
      <c r="F89" s="80">
        <v>10</v>
      </c>
    </row>
    <row r="90" spans="1:6" ht="37.5" customHeight="1">
      <c r="A90" s="81" t="s">
        <v>253</v>
      </c>
      <c r="B90" s="80">
        <v>17</v>
      </c>
      <c r="C90" s="80">
        <v>6</v>
      </c>
      <c r="D90" s="80">
        <f t="shared" si="5"/>
        <v>11</v>
      </c>
      <c r="E90" s="80">
        <v>0</v>
      </c>
      <c r="F90" s="80">
        <v>2</v>
      </c>
    </row>
    <row r="91" spans="1:6" ht="20.25" customHeight="1">
      <c r="A91" s="81" t="s">
        <v>105</v>
      </c>
      <c r="B91" s="80">
        <v>16</v>
      </c>
      <c r="C91" s="80">
        <v>17</v>
      </c>
      <c r="D91" s="80">
        <f t="shared" si="5"/>
        <v>-1</v>
      </c>
      <c r="E91" s="80">
        <v>0</v>
      </c>
      <c r="F91" s="80">
        <v>7</v>
      </c>
    </row>
    <row r="92" spans="1:6" ht="30" customHeight="1">
      <c r="A92" s="145" t="s">
        <v>6</v>
      </c>
      <c r="B92" s="145"/>
      <c r="C92" s="145"/>
      <c r="D92" s="145"/>
      <c r="E92" s="145"/>
      <c r="F92" s="145"/>
    </row>
    <row r="93" spans="1:6" ht="35.25" customHeight="1">
      <c r="A93" s="78" t="s">
        <v>118</v>
      </c>
      <c r="B93" s="77">
        <v>656</v>
      </c>
      <c r="C93" s="77">
        <v>116</v>
      </c>
      <c r="D93" s="77">
        <f>B93-C93</f>
        <v>540</v>
      </c>
      <c r="E93" s="77">
        <v>2</v>
      </c>
      <c r="F93" s="77">
        <v>49</v>
      </c>
    </row>
    <row r="94" spans="1:6" ht="21.75" customHeight="1">
      <c r="A94" s="78" t="s">
        <v>53</v>
      </c>
      <c r="B94" s="77">
        <v>303</v>
      </c>
      <c r="C94" s="77">
        <v>246</v>
      </c>
      <c r="D94" s="77">
        <f aca="true" t="shared" si="6" ref="D94:D105">B94-C94</f>
        <v>57</v>
      </c>
      <c r="E94" s="77">
        <v>11</v>
      </c>
      <c r="F94" s="77">
        <v>46</v>
      </c>
    </row>
    <row r="95" spans="1:6" ht="21.75" customHeight="1">
      <c r="A95" s="78" t="s">
        <v>109</v>
      </c>
      <c r="B95" s="77">
        <v>292</v>
      </c>
      <c r="C95" s="77">
        <v>73</v>
      </c>
      <c r="D95" s="77">
        <f t="shared" si="6"/>
        <v>219</v>
      </c>
      <c r="E95" s="77">
        <v>8</v>
      </c>
      <c r="F95" s="77">
        <v>20</v>
      </c>
    </row>
    <row r="96" spans="1:6" ht="21.75" customHeight="1">
      <c r="A96" s="78" t="s">
        <v>172</v>
      </c>
      <c r="B96" s="77">
        <v>215</v>
      </c>
      <c r="C96" s="77">
        <v>78</v>
      </c>
      <c r="D96" s="77">
        <f t="shared" si="6"/>
        <v>137</v>
      </c>
      <c r="E96" s="77">
        <v>11</v>
      </c>
      <c r="F96" s="77">
        <v>19</v>
      </c>
    </row>
    <row r="97" spans="1:6" ht="21.75" customHeight="1">
      <c r="A97" s="78" t="s">
        <v>56</v>
      </c>
      <c r="B97" s="77">
        <v>193</v>
      </c>
      <c r="C97" s="77">
        <v>81</v>
      </c>
      <c r="D97" s="77">
        <f t="shared" si="6"/>
        <v>112</v>
      </c>
      <c r="E97" s="77">
        <v>19</v>
      </c>
      <c r="F97" s="77">
        <v>39</v>
      </c>
    </row>
    <row r="98" spans="1:6" ht="36.75" customHeight="1">
      <c r="A98" s="78" t="s">
        <v>173</v>
      </c>
      <c r="B98" s="77">
        <v>180</v>
      </c>
      <c r="C98" s="77">
        <v>42</v>
      </c>
      <c r="D98" s="77">
        <f t="shared" si="6"/>
        <v>138</v>
      </c>
      <c r="E98" s="77">
        <v>28</v>
      </c>
      <c r="F98" s="77">
        <v>16</v>
      </c>
    </row>
    <row r="99" spans="1:6" ht="21.75" customHeight="1">
      <c r="A99" s="78" t="s">
        <v>174</v>
      </c>
      <c r="B99" s="77">
        <v>156</v>
      </c>
      <c r="C99" s="77">
        <v>52</v>
      </c>
      <c r="D99" s="77">
        <f t="shared" si="6"/>
        <v>104</v>
      </c>
      <c r="E99" s="77">
        <v>3</v>
      </c>
      <c r="F99" s="77">
        <v>11</v>
      </c>
    </row>
    <row r="100" spans="1:6" ht="37.5">
      <c r="A100" s="78" t="s">
        <v>91</v>
      </c>
      <c r="B100" s="77">
        <v>148</v>
      </c>
      <c r="C100" s="77">
        <v>75</v>
      </c>
      <c r="D100" s="77">
        <f t="shared" si="6"/>
        <v>73</v>
      </c>
      <c r="E100" s="77">
        <v>14</v>
      </c>
      <c r="F100" s="77">
        <v>26</v>
      </c>
    </row>
    <row r="101" spans="1:6" ht="22.5" customHeight="1">
      <c r="A101" s="78" t="s">
        <v>132</v>
      </c>
      <c r="B101" s="77">
        <v>131</v>
      </c>
      <c r="C101" s="77">
        <v>47</v>
      </c>
      <c r="D101" s="77">
        <f t="shared" si="6"/>
        <v>84</v>
      </c>
      <c r="E101" s="77">
        <v>0</v>
      </c>
      <c r="F101" s="77">
        <v>10</v>
      </c>
    </row>
    <row r="102" spans="1:6" ht="22.5" customHeight="1">
      <c r="A102" s="78" t="s">
        <v>108</v>
      </c>
      <c r="B102" s="77">
        <v>126</v>
      </c>
      <c r="C102" s="77">
        <v>64</v>
      </c>
      <c r="D102" s="77">
        <f t="shared" si="6"/>
        <v>62</v>
      </c>
      <c r="E102" s="77">
        <v>12</v>
      </c>
      <c r="F102" s="77">
        <v>19</v>
      </c>
    </row>
    <row r="103" spans="1:6" ht="22.5" customHeight="1">
      <c r="A103" s="78" t="s">
        <v>107</v>
      </c>
      <c r="B103" s="77">
        <v>121</v>
      </c>
      <c r="C103" s="77">
        <v>56</v>
      </c>
      <c r="D103" s="77">
        <f t="shared" si="6"/>
        <v>65</v>
      </c>
      <c r="E103" s="77">
        <v>17</v>
      </c>
      <c r="F103" s="77">
        <v>25</v>
      </c>
    </row>
    <row r="104" spans="1:6" ht="46.5" customHeight="1">
      <c r="A104" s="78" t="s">
        <v>59</v>
      </c>
      <c r="B104" s="77">
        <v>105</v>
      </c>
      <c r="C104" s="77">
        <v>52</v>
      </c>
      <c r="D104" s="77">
        <f t="shared" si="6"/>
        <v>53</v>
      </c>
      <c r="E104" s="77">
        <v>13</v>
      </c>
      <c r="F104" s="77">
        <v>12</v>
      </c>
    </row>
    <row r="105" spans="1:6" ht="21" customHeight="1">
      <c r="A105" s="78" t="s">
        <v>67</v>
      </c>
      <c r="B105" s="77">
        <v>94</v>
      </c>
      <c r="C105" s="77">
        <v>25</v>
      </c>
      <c r="D105" s="77">
        <f t="shared" si="6"/>
        <v>69</v>
      </c>
      <c r="E105" s="77">
        <v>14</v>
      </c>
      <c r="F105" s="77">
        <v>9</v>
      </c>
    </row>
    <row r="106" spans="1:6" ht="43.5" customHeight="1">
      <c r="A106" s="145" t="s">
        <v>86</v>
      </c>
      <c r="B106" s="145"/>
      <c r="C106" s="145"/>
      <c r="D106" s="145"/>
      <c r="E106" s="145"/>
      <c r="F106" s="145"/>
    </row>
    <row r="107" spans="1:6" ht="21.75" customHeight="1">
      <c r="A107" s="90" t="s">
        <v>47</v>
      </c>
      <c r="B107" s="88">
        <v>2439</v>
      </c>
      <c r="C107" s="80">
        <v>927</v>
      </c>
      <c r="D107" s="80">
        <f>B107-C107</f>
        <v>1512</v>
      </c>
      <c r="E107" s="80">
        <v>77</v>
      </c>
      <c r="F107" s="80">
        <v>201</v>
      </c>
    </row>
    <row r="108" spans="1:6" ht="22.5" customHeight="1">
      <c r="A108" s="90" t="s">
        <v>120</v>
      </c>
      <c r="B108" s="88">
        <v>1507</v>
      </c>
      <c r="C108" s="80">
        <v>808</v>
      </c>
      <c r="D108" s="80">
        <f aca="true" t="shared" si="7" ref="D108:D119">B108-C108</f>
        <v>699</v>
      </c>
      <c r="E108" s="80">
        <v>428</v>
      </c>
      <c r="F108" s="80">
        <v>269</v>
      </c>
    </row>
    <row r="109" spans="1:6" ht="58.5" customHeight="1">
      <c r="A109" s="90" t="s">
        <v>169</v>
      </c>
      <c r="B109" s="88">
        <v>769</v>
      </c>
      <c r="C109" s="80">
        <v>326</v>
      </c>
      <c r="D109" s="80">
        <f t="shared" si="7"/>
        <v>443</v>
      </c>
      <c r="E109" s="80">
        <v>3</v>
      </c>
      <c r="F109" s="80">
        <v>36</v>
      </c>
    </row>
    <row r="110" spans="1:6" ht="21.75" customHeight="1">
      <c r="A110" s="90" t="s">
        <v>129</v>
      </c>
      <c r="B110" s="88">
        <v>713</v>
      </c>
      <c r="C110" s="80">
        <v>862</v>
      </c>
      <c r="D110" s="80">
        <f t="shared" si="7"/>
        <v>-149</v>
      </c>
      <c r="E110" s="80">
        <v>13</v>
      </c>
      <c r="F110" s="80">
        <v>86</v>
      </c>
    </row>
    <row r="111" spans="1:6" ht="21.75" customHeight="1">
      <c r="A111" s="90" t="s">
        <v>223</v>
      </c>
      <c r="B111" s="88">
        <v>382</v>
      </c>
      <c r="C111" s="80">
        <v>343</v>
      </c>
      <c r="D111" s="80">
        <f t="shared" si="7"/>
        <v>39</v>
      </c>
      <c r="E111" s="80">
        <v>136</v>
      </c>
      <c r="F111" s="80">
        <v>156</v>
      </c>
    </row>
    <row r="112" spans="1:6" ht="21.75" customHeight="1">
      <c r="A112" s="81" t="s">
        <v>124</v>
      </c>
      <c r="B112" s="80">
        <v>184</v>
      </c>
      <c r="C112" s="80">
        <v>99</v>
      </c>
      <c r="D112" s="80">
        <f t="shared" si="7"/>
        <v>85</v>
      </c>
      <c r="E112" s="80">
        <v>5</v>
      </c>
      <c r="F112" s="80">
        <v>46</v>
      </c>
    </row>
    <row r="113" spans="1:6" ht="39.75" customHeight="1">
      <c r="A113" s="81" t="s">
        <v>151</v>
      </c>
      <c r="B113" s="80">
        <v>121</v>
      </c>
      <c r="C113" s="80">
        <v>163</v>
      </c>
      <c r="D113" s="80">
        <f t="shared" si="7"/>
        <v>-42</v>
      </c>
      <c r="E113" s="80">
        <v>0</v>
      </c>
      <c r="F113" s="80">
        <v>25</v>
      </c>
    </row>
    <row r="114" spans="1:6" ht="21" customHeight="1">
      <c r="A114" s="81" t="s">
        <v>110</v>
      </c>
      <c r="B114" s="80">
        <v>97</v>
      </c>
      <c r="C114" s="80">
        <v>35</v>
      </c>
      <c r="D114" s="80">
        <f t="shared" si="7"/>
        <v>62</v>
      </c>
      <c r="E114" s="80">
        <v>7</v>
      </c>
      <c r="F114" s="80">
        <v>10</v>
      </c>
    </row>
    <row r="115" spans="1:6" ht="21" customHeight="1">
      <c r="A115" s="81" t="s">
        <v>69</v>
      </c>
      <c r="B115" s="80">
        <v>88</v>
      </c>
      <c r="C115" s="80">
        <v>122</v>
      </c>
      <c r="D115" s="80">
        <f t="shared" si="7"/>
        <v>-34</v>
      </c>
      <c r="E115" s="80">
        <v>2</v>
      </c>
      <c r="F115" s="80">
        <v>58</v>
      </c>
    </row>
    <row r="116" spans="1:6" ht="21" customHeight="1">
      <c r="A116" s="81" t="s">
        <v>111</v>
      </c>
      <c r="B116" s="80">
        <v>82</v>
      </c>
      <c r="C116" s="80">
        <v>28</v>
      </c>
      <c r="D116" s="80">
        <f t="shared" si="7"/>
        <v>54</v>
      </c>
      <c r="E116" s="80">
        <v>9</v>
      </c>
      <c r="F116" s="80">
        <v>5</v>
      </c>
    </row>
    <row r="117" spans="1:6" ht="21" customHeight="1">
      <c r="A117" s="81" t="s">
        <v>228</v>
      </c>
      <c r="B117" s="80">
        <v>63</v>
      </c>
      <c r="C117" s="80">
        <v>56</v>
      </c>
      <c r="D117" s="80">
        <f t="shared" si="7"/>
        <v>7</v>
      </c>
      <c r="E117" s="80">
        <v>0</v>
      </c>
      <c r="F117" s="80">
        <v>6</v>
      </c>
    </row>
    <row r="118" spans="1:6" ht="37.5">
      <c r="A118" s="81" t="s">
        <v>155</v>
      </c>
      <c r="B118" s="80">
        <v>56</v>
      </c>
      <c r="C118" s="80">
        <v>25</v>
      </c>
      <c r="D118" s="80">
        <f t="shared" si="7"/>
        <v>31</v>
      </c>
      <c r="E118" s="80">
        <v>1</v>
      </c>
      <c r="F118" s="80">
        <v>5</v>
      </c>
    </row>
    <row r="119" spans="1:6" ht="22.5" customHeight="1">
      <c r="A119" s="81" t="s">
        <v>254</v>
      </c>
      <c r="B119" s="80">
        <v>55</v>
      </c>
      <c r="C119" s="80">
        <v>23</v>
      </c>
      <c r="D119" s="80">
        <f t="shared" si="7"/>
        <v>32</v>
      </c>
      <c r="E119" s="80">
        <v>8</v>
      </c>
      <c r="F119" s="80">
        <v>3</v>
      </c>
    </row>
    <row r="120" spans="1:6" ht="24.75" customHeight="1">
      <c r="A120" s="146" t="s">
        <v>4</v>
      </c>
      <c r="B120" s="146"/>
      <c r="C120" s="146"/>
      <c r="D120" s="146"/>
      <c r="E120" s="146"/>
      <c r="F120" s="146"/>
    </row>
    <row r="121" spans="1:6" ht="21.75" customHeight="1">
      <c r="A121" s="81" t="s">
        <v>48</v>
      </c>
      <c r="B121" s="80">
        <v>2456</v>
      </c>
      <c r="C121" s="80">
        <v>1544</v>
      </c>
      <c r="D121" s="80">
        <f>B121-C121</f>
        <v>912</v>
      </c>
      <c r="E121" s="80">
        <v>52</v>
      </c>
      <c r="F121" s="80">
        <v>355</v>
      </c>
    </row>
    <row r="122" spans="1:6" ht="23.25" customHeight="1">
      <c r="A122" s="81" t="s">
        <v>52</v>
      </c>
      <c r="B122" s="80">
        <v>657</v>
      </c>
      <c r="C122" s="80">
        <v>384</v>
      </c>
      <c r="D122" s="80">
        <f aca="true" t="shared" si="8" ref="D122:D133">B122-C122</f>
        <v>273</v>
      </c>
      <c r="E122" s="80">
        <v>13</v>
      </c>
      <c r="F122" s="80">
        <v>132</v>
      </c>
    </row>
    <row r="123" spans="1:6" ht="21.75" customHeight="1">
      <c r="A123" s="81" t="s">
        <v>54</v>
      </c>
      <c r="B123" s="80">
        <v>461</v>
      </c>
      <c r="C123" s="80">
        <v>121</v>
      </c>
      <c r="D123" s="80">
        <f t="shared" si="8"/>
        <v>340</v>
      </c>
      <c r="E123" s="80">
        <v>15</v>
      </c>
      <c r="F123" s="80">
        <v>31</v>
      </c>
    </row>
    <row r="124" spans="1:6" ht="21.75" customHeight="1">
      <c r="A124" s="81" t="s">
        <v>55</v>
      </c>
      <c r="B124" s="80">
        <v>406</v>
      </c>
      <c r="C124" s="80">
        <v>211</v>
      </c>
      <c r="D124" s="80">
        <f t="shared" si="8"/>
        <v>195</v>
      </c>
      <c r="E124" s="80">
        <v>6</v>
      </c>
      <c r="F124" s="80">
        <v>78</v>
      </c>
    </row>
    <row r="125" spans="1:6" ht="21.75" customHeight="1">
      <c r="A125" s="90" t="s">
        <v>58</v>
      </c>
      <c r="B125" s="80">
        <v>325</v>
      </c>
      <c r="C125" s="80">
        <v>66</v>
      </c>
      <c r="D125" s="80">
        <f t="shared" si="8"/>
        <v>259</v>
      </c>
      <c r="E125" s="80">
        <v>9</v>
      </c>
      <c r="F125" s="80">
        <v>18</v>
      </c>
    </row>
    <row r="126" spans="1:6" ht="21.75" customHeight="1">
      <c r="A126" s="81" t="s">
        <v>72</v>
      </c>
      <c r="B126" s="80">
        <v>165</v>
      </c>
      <c r="C126" s="80">
        <v>44</v>
      </c>
      <c r="D126" s="80">
        <f t="shared" si="8"/>
        <v>121</v>
      </c>
      <c r="E126" s="80">
        <v>6</v>
      </c>
      <c r="F126" s="80">
        <v>17</v>
      </c>
    </row>
    <row r="127" spans="1:6" ht="21.75" customHeight="1">
      <c r="A127" s="81" t="s">
        <v>57</v>
      </c>
      <c r="B127" s="80">
        <v>152</v>
      </c>
      <c r="C127" s="80">
        <v>41</v>
      </c>
      <c r="D127" s="80">
        <f t="shared" si="8"/>
        <v>111</v>
      </c>
      <c r="E127" s="80">
        <v>15</v>
      </c>
      <c r="F127" s="80">
        <v>12</v>
      </c>
    </row>
    <row r="128" spans="1:6" ht="21.75" customHeight="1">
      <c r="A128" s="81" t="s">
        <v>112</v>
      </c>
      <c r="B128" s="80">
        <v>141</v>
      </c>
      <c r="C128" s="80">
        <v>68</v>
      </c>
      <c r="D128" s="80">
        <f t="shared" si="8"/>
        <v>73</v>
      </c>
      <c r="E128" s="80">
        <v>2</v>
      </c>
      <c r="F128" s="80">
        <v>23</v>
      </c>
    </row>
    <row r="129" spans="1:6" ht="21.75" customHeight="1">
      <c r="A129" s="81" t="s">
        <v>60</v>
      </c>
      <c r="B129" s="80">
        <v>141</v>
      </c>
      <c r="C129" s="80">
        <v>77</v>
      </c>
      <c r="D129" s="80">
        <f t="shared" si="8"/>
        <v>64</v>
      </c>
      <c r="E129" s="80">
        <v>2</v>
      </c>
      <c r="F129" s="80">
        <v>24</v>
      </c>
    </row>
    <row r="130" spans="1:6" ht="21.75" customHeight="1">
      <c r="A130" s="81" t="s">
        <v>66</v>
      </c>
      <c r="B130" s="80">
        <v>135</v>
      </c>
      <c r="C130" s="80">
        <v>57</v>
      </c>
      <c r="D130" s="80">
        <f t="shared" si="8"/>
        <v>78</v>
      </c>
      <c r="E130" s="80">
        <v>4</v>
      </c>
      <c r="F130" s="80">
        <v>24</v>
      </c>
    </row>
    <row r="131" spans="1:6" ht="21.75" customHeight="1">
      <c r="A131" s="81" t="s">
        <v>255</v>
      </c>
      <c r="B131" s="80">
        <v>117</v>
      </c>
      <c r="C131" s="80">
        <v>96</v>
      </c>
      <c r="D131" s="80">
        <f t="shared" si="8"/>
        <v>21</v>
      </c>
      <c r="E131" s="80">
        <v>28</v>
      </c>
      <c r="F131" s="80">
        <v>36</v>
      </c>
    </row>
    <row r="132" spans="1:6" ht="56.25">
      <c r="A132" s="81" t="s">
        <v>113</v>
      </c>
      <c r="B132" s="80">
        <v>87</v>
      </c>
      <c r="C132" s="80">
        <v>14</v>
      </c>
      <c r="D132" s="80">
        <f t="shared" si="8"/>
        <v>73</v>
      </c>
      <c r="E132" s="80">
        <v>7</v>
      </c>
      <c r="F132" s="80">
        <v>7</v>
      </c>
    </row>
    <row r="133" spans="1:6" ht="42" customHeight="1">
      <c r="A133" s="81" t="s">
        <v>74</v>
      </c>
      <c r="B133" s="80">
        <v>71</v>
      </c>
      <c r="C133" s="80">
        <v>42</v>
      </c>
      <c r="D133" s="80">
        <f t="shared" si="8"/>
        <v>29</v>
      </c>
      <c r="E133" s="80">
        <v>4</v>
      </c>
      <c r="F133" s="80">
        <v>20</v>
      </c>
    </row>
    <row r="134" spans="1:6" ht="15.75">
      <c r="A134" s="41"/>
      <c r="B134" s="51"/>
      <c r="C134" s="51"/>
      <c r="D134" s="51"/>
      <c r="E134" s="51"/>
      <c r="F134" s="51"/>
    </row>
  </sheetData>
  <sheetProtection/>
  <mergeCells count="19">
    <mergeCell ref="E1:F1"/>
    <mergeCell ref="A92:F92"/>
    <mergeCell ref="A106:F106"/>
    <mergeCell ref="A120:F120"/>
    <mergeCell ref="A9:F9"/>
    <mergeCell ref="A23:F23"/>
    <mergeCell ref="A37:F37"/>
    <mergeCell ref="A51:F51"/>
    <mergeCell ref="A64:F64"/>
    <mergeCell ref="A78:F78"/>
    <mergeCell ref="A2:F2"/>
    <mergeCell ref="A3:F3"/>
    <mergeCell ref="A5:A7"/>
    <mergeCell ref="B5:B7"/>
    <mergeCell ref="C5:C7"/>
    <mergeCell ref="D5:D7"/>
    <mergeCell ref="E5:F5"/>
    <mergeCell ref="E6:E7"/>
    <mergeCell ref="F6:F7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80" r:id="rId1"/>
  <rowBreaks count="4" manualBreakCount="4">
    <brk id="36" max="255" man="1"/>
    <brk id="63" max="255" man="1"/>
    <brk id="91" max="255" man="1"/>
    <brk id="1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85" zoomScaleSheetLayoutView="85" zoomScalePageLayoutView="0" workbookViewId="0" topLeftCell="A1">
      <selection activeCell="B57" sqref="B57"/>
    </sheetView>
  </sheetViews>
  <sheetFormatPr defaultColWidth="10.28125" defaultRowHeight="15"/>
  <cols>
    <col min="1" max="1" width="3.28125" style="38" customWidth="1"/>
    <col min="2" max="2" width="65.57421875" style="47" customWidth="1"/>
    <col min="3" max="3" width="25.421875" style="54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ht="22.5" customHeight="1">
      <c r="C1" s="54" t="str">
        <f>1!F1</f>
        <v>Тернопільська область</v>
      </c>
    </row>
    <row r="2" spans="1:256" ht="34.5" customHeight="1">
      <c r="A2" s="148" t="s">
        <v>246</v>
      </c>
      <c r="B2" s="148"/>
      <c r="C2" s="14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2:256" ht="20.25" customHeight="1">
      <c r="B3" s="147" t="s">
        <v>87</v>
      </c>
      <c r="C3" s="14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ht="2.25" customHeight="1"/>
    <row r="5" spans="1:3" ht="48.75" customHeight="1">
      <c r="A5" s="44" t="s">
        <v>46</v>
      </c>
      <c r="B5" s="91" t="s">
        <v>42</v>
      </c>
      <c r="C5" s="45" t="s">
        <v>88</v>
      </c>
    </row>
    <row r="6" spans="1:256" ht="34.5" customHeight="1">
      <c r="A6" s="44">
        <v>1</v>
      </c>
      <c r="B6" s="121" t="s">
        <v>190</v>
      </c>
      <c r="C6" s="101">
        <v>15000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9.5" customHeight="1">
      <c r="A7" s="44">
        <v>2</v>
      </c>
      <c r="B7" s="100" t="s">
        <v>140</v>
      </c>
      <c r="C7" s="101">
        <v>15000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8.75" customHeight="1">
      <c r="A8" s="44">
        <v>3</v>
      </c>
      <c r="B8" s="102" t="s">
        <v>179</v>
      </c>
      <c r="C8" s="101">
        <v>14000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8.75" customHeight="1">
      <c r="A9" s="44">
        <v>4</v>
      </c>
      <c r="B9" s="102" t="s">
        <v>199</v>
      </c>
      <c r="C9" s="101">
        <v>12488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8.75" customHeight="1">
      <c r="A10" s="44">
        <v>5</v>
      </c>
      <c r="B10" s="102" t="s">
        <v>257</v>
      </c>
      <c r="C10" s="101">
        <v>12000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7.25" customHeight="1">
      <c r="A11" s="44">
        <v>6</v>
      </c>
      <c r="B11" s="102" t="s">
        <v>212</v>
      </c>
      <c r="C11" s="101">
        <v>12000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8.75" customHeight="1">
      <c r="A12" s="44">
        <v>7</v>
      </c>
      <c r="B12" s="102" t="s">
        <v>213</v>
      </c>
      <c r="C12" s="101">
        <v>12000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8.75" customHeight="1">
      <c r="A13" s="44">
        <v>8</v>
      </c>
      <c r="B13" s="102" t="s">
        <v>164</v>
      </c>
      <c r="C13" s="101">
        <v>11000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8.75" customHeight="1">
      <c r="A14" s="44">
        <v>9</v>
      </c>
      <c r="B14" s="102" t="s">
        <v>180</v>
      </c>
      <c r="C14" s="101">
        <v>11000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8.75" customHeight="1">
      <c r="A15" s="44">
        <v>10</v>
      </c>
      <c r="B15" s="102" t="s">
        <v>181</v>
      </c>
      <c r="C15" s="101">
        <v>10430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8" customHeight="1">
      <c r="A16" s="44">
        <v>11</v>
      </c>
      <c r="B16" s="102" t="s">
        <v>126</v>
      </c>
      <c r="C16" s="101">
        <v>10000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8.75" customHeight="1">
      <c r="A17" s="44">
        <v>12</v>
      </c>
      <c r="B17" s="102" t="s">
        <v>197</v>
      </c>
      <c r="C17" s="101">
        <v>10000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8.75" customHeight="1">
      <c r="A18" s="44">
        <v>13</v>
      </c>
      <c r="B18" s="102" t="s">
        <v>182</v>
      </c>
      <c r="C18" s="101">
        <v>10000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8.75" customHeight="1">
      <c r="A19" s="44">
        <v>14</v>
      </c>
      <c r="B19" s="102" t="s">
        <v>264</v>
      </c>
      <c r="C19" s="101">
        <v>10000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33.75" customHeight="1">
      <c r="A20" s="44">
        <v>15</v>
      </c>
      <c r="B20" s="100" t="s">
        <v>258</v>
      </c>
      <c r="C20" s="101">
        <v>10000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8.75" customHeight="1">
      <c r="A21" s="44">
        <v>16</v>
      </c>
      <c r="B21" s="102" t="s">
        <v>198</v>
      </c>
      <c r="C21" s="101">
        <v>10000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8.75" customHeight="1">
      <c r="A22" s="44">
        <v>17</v>
      </c>
      <c r="B22" s="102" t="s">
        <v>214</v>
      </c>
      <c r="C22" s="101">
        <v>10000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8.75" customHeight="1">
      <c r="A23" s="44">
        <v>18</v>
      </c>
      <c r="B23" s="102" t="s">
        <v>157</v>
      </c>
      <c r="C23" s="101">
        <v>10000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8.75" customHeight="1">
      <c r="A24" s="44">
        <v>19</v>
      </c>
      <c r="B24" s="102" t="s">
        <v>200</v>
      </c>
      <c r="C24" s="101">
        <v>10000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8.75" customHeight="1">
      <c r="A25" s="44">
        <v>20</v>
      </c>
      <c r="B25" s="102" t="s">
        <v>215</v>
      </c>
      <c r="C25" s="101">
        <v>10000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8.75" customHeight="1">
      <c r="A26" s="44">
        <v>21</v>
      </c>
      <c r="B26" s="102" t="s">
        <v>189</v>
      </c>
      <c r="C26" s="101">
        <v>9850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8.75" customHeight="1">
      <c r="A27" s="44">
        <v>22</v>
      </c>
      <c r="B27" s="102" t="s">
        <v>188</v>
      </c>
      <c r="C27" s="101">
        <v>9748.5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8.75" customHeight="1">
      <c r="A28" s="44">
        <v>23</v>
      </c>
      <c r="B28" s="102" t="s">
        <v>158</v>
      </c>
      <c r="C28" s="101">
        <v>9682.33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3" ht="18.75" customHeight="1">
      <c r="A29" s="44">
        <v>24</v>
      </c>
      <c r="B29" s="102" t="s">
        <v>185</v>
      </c>
      <c r="C29" s="101">
        <v>9500</v>
      </c>
    </row>
    <row r="30" spans="1:3" ht="18.75" customHeight="1">
      <c r="A30" s="44">
        <v>25</v>
      </c>
      <c r="B30" s="102" t="s">
        <v>216</v>
      </c>
      <c r="C30" s="101">
        <v>9500</v>
      </c>
    </row>
    <row r="31" spans="1:3" ht="18.75" customHeight="1">
      <c r="A31" s="44">
        <v>26</v>
      </c>
      <c r="B31" s="100" t="s">
        <v>187</v>
      </c>
      <c r="C31" s="101">
        <v>9500</v>
      </c>
    </row>
    <row r="32" spans="1:3" ht="18.75" customHeight="1">
      <c r="A32" s="44">
        <v>27</v>
      </c>
      <c r="B32" s="102" t="s">
        <v>265</v>
      </c>
      <c r="C32" s="101">
        <v>9246</v>
      </c>
    </row>
    <row r="33" spans="1:3" ht="18.75" customHeight="1">
      <c r="A33" s="44">
        <v>28</v>
      </c>
      <c r="B33" s="102" t="s">
        <v>143</v>
      </c>
      <c r="C33" s="101">
        <v>9000</v>
      </c>
    </row>
    <row r="34" spans="1:3" ht="18.75" customHeight="1">
      <c r="A34" s="44">
        <v>29</v>
      </c>
      <c r="B34" s="102" t="s">
        <v>201</v>
      </c>
      <c r="C34" s="101">
        <v>9000</v>
      </c>
    </row>
    <row r="35" spans="1:3" ht="18.75" customHeight="1">
      <c r="A35" s="44">
        <v>30</v>
      </c>
      <c r="B35" s="102" t="s">
        <v>259</v>
      </c>
      <c r="C35" s="101">
        <v>9000</v>
      </c>
    </row>
    <row r="36" spans="1:3" ht="18.75" customHeight="1">
      <c r="A36" s="44">
        <v>31</v>
      </c>
      <c r="B36" s="102" t="s">
        <v>183</v>
      </c>
      <c r="C36" s="101">
        <v>9000</v>
      </c>
    </row>
    <row r="37" spans="1:3" ht="18.75" customHeight="1">
      <c r="A37" s="44">
        <v>32</v>
      </c>
      <c r="B37" s="102" t="s">
        <v>141</v>
      </c>
      <c r="C37" s="101">
        <v>9000</v>
      </c>
    </row>
    <row r="38" spans="1:3" ht="18.75" customHeight="1">
      <c r="A38" s="44">
        <v>33</v>
      </c>
      <c r="B38" s="102" t="s">
        <v>217</v>
      </c>
      <c r="C38" s="101">
        <v>9000</v>
      </c>
    </row>
    <row r="39" spans="1:3" ht="18.75" customHeight="1">
      <c r="A39" s="44">
        <v>34</v>
      </c>
      <c r="B39" s="102" t="s">
        <v>218</v>
      </c>
      <c r="C39" s="101">
        <v>9000</v>
      </c>
    </row>
    <row r="40" spans="1:3" ht="18.75" customHeight="1">
      <c r="A40" s="44">
        <v>35</v>
      </c>
      <c r="B40" s="102" t="s">
        <v>142</v>
      </c>
      <c r="C40" s="101">
        <v>9000</v>
      </c>
    </row>
    <row r="41" spans="1:3" ht="18.75" customHeight="1">
      <c r="A41" s="44">
        <v>36</v>
      </c>
      <c r="B41" s="102" t="s">
        <v>184</v>
      </c>
      <c r="C41" s="101">
        <v>8967</v>
      </c>
    </row>
    <row r="42" spans="1:3" ht="18.75" customHeight="1">
      <c r="A42" s="44">
        <v>37</v>
      </c>
      <c r="B42" s="102" t="s">
        <v>229</v>
      </c>
      <c r="C42" s="101">
        <v>8606.5</v>
      </c>
    </row>
    <row r="43" spans="1:3" ht="18.75" customHeight="1">
      <c r="A43" s="44">
        <v>38</v>
      </c>
      <c r="B43" s="102" t="s">
        <v>202</v>
      </c>
      <c r="C43" s="101">
        <v>8534</v>
      </c>
    </row>
    <row r="44" spans="1:3" ht="18.75" customHeight="1">
      <c r="A44" s="44">
        <v>39</v>
      </c>
      <c r="B44" s="102" t="s">
        <v>203</v>
      </c>
      <c r="C44" s="101">
        <v>8500</v>
      </c>
    </row>
    <row r="45" spans="1:3" ht="18.75" customHeight="1">
      <c r="A45" s="44">
        <v>40</v>
      </c>
      <c r="B45" s="100" t="s">
        <v>219</v>
      </c>
      <c r="C45" s="101">
        <v>8452.22</v>
      </c>
    </row>
    <row r="46" spans="1:3" ht="18.75" customHeight="1">
      <c r="A46" s="44">
        <v>41</v>
      </c>
      <c r="B46" s="102" t="s">
        <v>149</v>
      </c>
      <c r="C46" s="101">
        <v>8400</v>
      </c>
    </row>
    <row r="47" spans="1:3" ht="18.75" customHeight="1">
      <c r="A47" s="44">
        <v>42</v>
      </c>
      <c r="B47" s="102" t="s">
        <v>266</v>
      </c>
      <c r="C47" s="101">
        <v>8320</v>
      </c>
    </row>
    <row r="48" spans="1:3" ht="18.75" customHeight="1">
      <c r="A48" s="44">
        <v>43</v>
      </c>
      <c r="B48" s="102" t="s">
        <v>237</v>
      </c>
      <c r="C48" s="101">
        <v>8300</v>
      </c>
    </row>
    <row r="49" spans="1:3" ht="18.75" customHeight="1">
      <c r="A49" s="44">
        <v>44</v>
      </c>
      <c r="B49" s="102" t="s">
        <v>260</v>
      </c>
      <c r="C49" s="101">
        <v>8255.27</v>
      </c>
    </row>
    <row r="50" spans="1:3" ht="18.75" customHeight="1">
      <c r="A50" s="44">
        <v>45</v>
      </c>
      <c r="B50" s="100" t="s">
        <v>240</v>
      </c>
      <c r="C50" s="101">
        <v>8200</v>
      </c>
    </row>
    <row r="51" spans="1:3" ht="18.75" customHeight="1">
      <c r="A51" s="44">
        <v>46</v>
      </c>
      <c r="B51" s="102" t="s">
        <v>261</v>
      </c>
      <c r="C51" s="101">
        <v>8152</v>
      </c>
    </row>
    <row r="52" spans="1:3" ht="18.75" customHeight="1">
      <c r="A52" s="44">
        <v>47</v>
      </c>
      <c r="B52" s="102" t="s">
        <v>262</v>
      </c>
      <c r="C52" s="101">
        <v>8000</v>
      </c>
    </row>
    <row r="53" spans="1:3" ht="18.75" customHeight="1">
      <c r="A53" s="44">
        <v>48</v>
      </c>
      <c r="B53" s="102" t="s">
        <v>267</v>
      </c>
      <c r="C53" s="101">
        <v>8000</v>
      </c>
    </row>
    <row r="54" spans="1:3" ht="18.75" customHeight="1">
      <c r="A54" s="44">
        <v>49</v>
      </c>
      <c r="B54" s="102" t="s">
        <v>268</v>
      </c>
      <c r="C54" s="101">
        <v>8000</v>
      </c>
    </row>
    <row r="55" spans="1:3" ht="18.75" customHeight="1">
      <c r="A55" s="44">
        <v>50</v>
      </c>
      <c r="B55" s="102" t="s">
        <v>263</v>
      </c>
      <c r="C55" s="101">
        <v>8000</v>
      </c>
    </row>
  </sheetData>
  <sheetProtection/>
  <mergeCells count="2">
    <mergeCell ref="B3:C3"/>
    <mergeCell ref="A2:C2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zoomScale="89" zoomScaleSheetLayoutView="89" zoomScalePageLayoutView="0" workbookViewId="0" topLeftCell="A1">
      <selection activeCell="B5" sqref="B5"/>
    </sheetView>
  </sheetViews>
  <sheetFormatPr defaultColWidth="8.8515625" defaultRowHeight="15"/>
  <cols>
    <col min="1" max="1" width="61.7109375" style="42" customWidth="1"/>
    <col min="2" max="2" width="24.57421875" style="82" customWidth="1"/>
    <col min="3" max="16384" width="8.8515625" style="1" customWidth="1"/>
  </cols>
  <sheetData>
    <row r="1" spans="1:2" ht="24.75" customHeight="1">
      <c r="A1" s="160" t="str">
        <f>1!F1</f>
        <v>Тернопільська область</v>
      </c>
      <c r="B1" s="160"/>
    </row>
    <row r="2" spans="1:2" ht="59.25" customHeight="1">
      <c r="A2" s="149" t="s">
        <v>247</v>
      </c>
      <c r="B2" s="149"/>
    </row>
    <row r="3" spans="1:2" ht="14.25" customHeight="1">
      <c r="A3" s="150"/>
      <c r="B3" s="150"/>
    </row>
    <row r="4" spans="1:2" ht="52.5" customHeight="1">
      <c r="A4" s="92" t="s">
        <v>42</v>
      </c>
      <c r="B4" s="116" t="s">
        <v>89</v>
      </c>
    </row>
    <row r="5" spans="1:2" ht="40.5" customHeight="1">
      <c r="A5" s="83" t="s">
        <v>29</v>
      </c>
      <c r="B5" s="84">
        <v>6192</v>
      </c>
    </row>
    <row r="6" spans="1:2" ht="18.75">
      <c r="A6" s="85" t="s">
        <v>199</v>
      </c>
      <c r="B6" s="99">
        <v>12488</v>
      </c>
    </row>
    <row r="7" spans="1:9" ht="18" customHeight="1">
      <c r="A7" s="93" t="s">
        <v>257</v>
      </c>
      <c r="B7" s="86">
        <v>12000</v>
      </c>
      <c r="I7" s="114"/>
    </row>
    <row r="8" spans="1:9" ht="18.75">
      <c r="A8" s="85" t="s">
        <v>164</v>
      </c>
      <c r="B8" s="86">
        <v>11000</v>
      </c>
      <c r="I8" s="114"/>
    </row>
    <row r="9" spans="1:2" ht="15.75" customHeight="1">
      <c r="A9" s="85" t="s">
        <v>126</v>
      </c>
      <c r="B9" s="86">
        <v>10000</v>
      </c>
    </row>
    <row r="10" spans="1:2" ht="15.75" customHeight="1">
      <c r="A10" s="85" t="s">
        <v>158</v>
      </c>
      <c r="B10" s="86">
        <v>9682.33</v>
      </c>
    </row>
    <row r="11" spans="1:2" ht="17.25" customHeight="1">
      <c r="A11" s="85" t="s">
        <v>185</v>
      </c>
      <c r="B11" s="86">
        <v>9500</v>
      </c>
    </row>
    <row r="12" spans="1:2" ht="18.75">
      <c r="A12" s="85" t="s">
        <v>143</v>
      </c>
      <c r="B12" s="86">
        <v>9000</v>
      </c>
    </row>
    <row r="13" spans="1:2" ht="18.75">
      <c r="A13" s="85" t="s">
        <v>201</v>
      </c>
      <c r="B13" s="86">
        <v>9000</v>
      </c>
    </row>
    <row r="14" spans="1:2" ht="18.75">
      <c r="A14" s="85" t="s">
        <v>259</v>
      </c>
      <c r="B14" s="86">
        <v>9000</v>
      </c>
    </row>
    <row r="15" spans="1:2" ht="18.75">
      <c r="A15" s="85" t="s">
        <v>184</v>
      </c>
      <c r="B15" s="86">
        <v>8967</v>
      </c>
    </row>
    <row r="16" spans="1:2" ht="18.75">
      <c r="A16" s="85" t="s">
        <v>229</v>
      </c>
      <c r="B16" s="86">
        <v>8606.5</v>
      </c>
    </row>
    <row r="17" spans="1:2" ht="18.75">
      <c r="A17" s="85" t="s">
        <v>149</v>
      </c>
      <c r="B17" s="86">
        <v>8400</v>
      </c>
    </row>
    <row r="18" spans="1:2" ht="18.75">
      <c r="A18" s="85" t="s">
        <v>240</v>
      </c>
      <c r="B18" s="86">
        <v>8200</v>
      </c>
    </row>
    <row r="19" spans="1:2" ht="18.75">
      <c r="A19" s="83" t="s">
        <v>3</v>
      </c>
      <c r="B19" s="115">
        <v>5622</v>
      </c>
    </row>
    <row r="20" spans="1:2" ht="19.5" customHeight="1">
      <c r="A20" s="85" t="s">
        <v>197</v>
      </c>
      <c r="B20" s="86">
        <v>10000</v>
      </c>
    </row>
    <row r="21" spans="1:2" ht="18.75">
      <c r="A21" s="85" t="s">
        <v>182</v>
      </c>
      <c r="B21" s="86">
        <v>10000</v>
      </c>
    </row>
    <row r="22" spans="1:2" ht="18.75">
      <c r="A22" s="85" t="s">
        <v>264</v>
      </c>
      <c r="B22" s="86">
        <v>10000</v>
      </c>
    </row>
    <row r="23" spans="1:2" ht="18.75">
      <c r="A23" s="85" t="s">
        <v>216</v>
      </c>
      <c r="B23" s="86">
        <v>9500</v>
      </c>
    </row>
    <row r="24" spans="1:2" ht="18.75">
      <c r="A24" s="98" t="s">
        <v>261</v>
      </c>
      <c r="B24" s="99">
        <v>8152</v>
      </c>
    </row>
    <row r="25" spans="1:2" ht="19.5" customHeight="1">
      <c r="A25" s="98" t="s">
        <v>268</v>
      </c>
      <c r="B25" s="99">
        <v>8000</v>
      </c>
    </row>
    <row r="26" spans="1:2" ht="17.25" customHeight="1">
      <c r="A26" s="98" t="s">
        <v>263</v>
      </c>
      <c r="B26" s="99">
        <v>8000</v>
      </c>
    </row>
    <row r="27" spans="1:2" ht="17.25" customHeight="1">
      <c r="A27" s="85" t="s">
        <v>186</v>
      </c>
      <c r="B27" s="86">
        <v>7590</v>
      </c>
    </row>
    <row r="28" spans="1:2" ht="17.25" customHeight="1">
      <c r="A28" s="85" t="s">
        <v>230</v>
      </c>
      <c r="B28" s="86">
        <v>7462.91</v>
      </c>
    </row>
    <row r="29" spans="1:2" ht="17.25" customHeight="1">
      <c r="A29" s="98" t="s">
        <v>269</v>
      </c>
      <c r="B29" s="99">
        <v>7143.5</v>
      </c>
    </row>
    <row r="30" spans="1:2" ht="17.25" customHeight="1">
      <c r="A30" s="98" t="s">
        <v>150</v>
      </c>
      <c r="B30" s="99">
        <v>7133.33</v>
      </c>
    </row>
    <row r="31" spans="1:2" ht="18.75">
      <c r="A31" s="98" t="s">
        <v>270</v>
      </c>
      <c r="B31" s="99">
        <v>7100</v>
      </c>
    </row>
    <row r="32" spans="1:2" ht="18.75">
      <c r="A32" s="85" t="s">
        <v>271</v>
      </c>
      <c r="B32" s="86">
        <v>7086.5</v>
      </c>
    </row>
    <row r="33" spans="1:2" ht="18.75">
      <c r="A33" s="83" t="s">
        <v>2</v>
      </c>
      <c r="B33" s="84">
        <v>5059</v>
      </c>
    </row>
    <row r="34" spans="1:9" ht="18" customHeight="1">
      <c r="A34" s="85" t="s">
        <v>212</v>
      </c>
      <c r="B34" s="86">
        <v>12000</v>
      </c>
      <c r="I34" s="114"/>
    </row>
    <row r="35" spans="1:2" ht="18.75">
      <c r="A35" s="85" t="s">
        <v>183</v>
      </c>
      <c r="B35" s="86">
        <v>9000</v>
      </c>
    </row>
    <row r="36" spans="1:2" ht="18.75">
      <c r="A36" s="85" t="s">
        <v>266</v>
      </c>
      <c r="B36" s="86">
        <v>8320</v>
      </c>
    </row>
    <row r="37" spans="1:2" ht="18.75">
      <c r="A37" s="98" t="s">
        <v>204</v>
      </c>
      <c r="B37" s="99">
        <v>7287.5</v>
      </c>
    </row>
    <row r="38" spans="1:2" ht="18.75">
      <c r="A38" s="85" t="s">
        <v>165</v>
      </c>
      <c r="B38" s="86">
        <v>6850</v>
      </c>
    </row>
    <row r="39" spans="1:2" ht="18" customHeight="1">
      <c r="A39" s="85" t="s">
        <v>160</v>
      </c>
      <c r="B39" s="86">
        <v>6500</v>
      </c>
    </row>
    <row r="40" spans="1:2" ht="15.75" customHeight="1">
      <c r="A40" s="85" t="s">
        <v>275</v>
      </c>
      <c r="B40" s="86">
        <v>6500</v>
      </c>
    </row>
    <row r="41" spans="1:2" ht="18.75">
      <c r="A41" s="98" t="s">
        <v>272</v>
      </c>
      <c r="B41" s="99">
        <v>6277.39</v>
      </c>
    </row>
    <row r="42" spans="1:2" ht="16.5" customHeight="1">
      <c r="A42" s="85" t="s">
        <v>273</v>
      </c>
      <c r="B42" s="86">
        <v>6000</v>
      </c>
    </row>
    <row r="43" spans="1:2" ht="16.5" customHeight="1">
      <c r="A43" s="85" t="s">
        <v>166</v>
      </c>
      <c r="B43" s="86">
        <v>5724.33</v>
      </c>
    </row>
    <row r="44" spans="1:2" ht="16.5" customHeight="1">
      <c r="A44" s="85" t="s">
        <v>274</v>
      </c>
      <c r="B44" s="86">
        <v>5586.5</v>
      </c>
    </row>
    <row r="45" spans="1:2" ht="16.5" customHeight="1">
      <c r="A45" s="85" t="s">
        <v>231</v>
      </c>
      <c r="B45" s="86">
        <v>5500</v>
      </c>
    </row>
    <row r="46" spans="1:8" ht="19.5" customHeight="1">
      <c r="A46" s="93" t="s">
        <v>276</v>
      </c>
      <c r="B46" s="86">
        <v>5477</v>
      </c>
      <c r="H46" s="114"/>
    </row>
    <row r="47" spans="1:2" ht="18.75">
      <c r="A47" s="83" t="s">
        <v>1</v>
      </c>
      <c r="B47" s="84">
        <v>4932</v>
      </c>
    </row>
    <row r="48" spans="1:2" ht="18.75">
      <c r="A48" s="85" t="s">
        <v>167</v>
      </c>
      <c r="B48" s="86">
        <v>7000</v>
      </c>
    </row>
    <row r="49" spans="1:2" ht="18.75">
      <c r="A49" s="85" t="s">
        <v>125</v>
      </c>
      <c r="B49" s="86">
        <v>6502.5</v>
      </c>
    </row>
    <row r="50" spans="1:2" ht="18.75">
      <c r="A50" s="85" t="s">
        <v>277</v>
      </c>
      <c r="B50" s="86">
        <v>6200</v>
      </c>
    </row>
    <row r="51" spans="1:2" ht="18.75">
      <c r="A51" s="85" t="s">
        <v>232</v>
      </c>
      <c r="B51" s="86">
        <v>6000</v>
      </c>
    </row>
    <row r="52" spans="1:2" ht="18.75">
      <c r="A52" s="85" t="s">
        <v>206</v>
      </c>
      <c r="B52" s="86">
        <v>5292</v>
      </c>
    </row>
    <row r="53" spans="1:2" ht="18.75">
      <c r="A53" s="85" t="s">
        <v>205</v>
      </c>
      <c r="B53" s="86">
        <v>4800</v>
      </c>
    </row>
    <row r="54" spans="1:8" ht="18.75">
      <c r="A54" s="83" t="s">
        <v>5</v>
      </c>
      <c r="B54" s="84">
        <v>5379</v>
      </c>
      <c r="H54" s="114"/>
    </row>
    <row r="55" spans="1:2" ht="18.75">
      <c r="A55" s="79" t="s">
        <v>187</v>
      </c>
      <c r="B55" s="80">
        <v>9500</v>
      </c>
    </row>
    <row r="56" spans="1:2" ht="18.75">
      <c r="A56" s="79" t="s">
        <v>234</v>
      </c>
      <c r="B56" s="80">
        <v>7800</v>
      </c>
    </row>
    <row r="57" spans="1:2" ht="18.75">
      <c r="A57" s="79" t="s">
        <v>235</v>
      </c>
      <c r="B57" s="80">
        <v>5879.67</v>
      </c>
    </row>
    <row r="58" spans="1:2" ht="18.75">
      <c r="A58" s="79" t="s">
        <v>168</v>
      </c>
      <c r="B58" s="80">
        <v>5515.95</v>
      </c>
    </row>
    <row r="59" spans="1:2" ht="18.75">
      <c r="A59" s="79" t="s">
        <v>236</v>
      </c>
      <c r="B59" s="80">
        <v>5112.5</v>
      </c>
    </row>
    <row r="60" spans="1:2" ht="18.75">
      <c r="A60" s="79" t="s">
        <v>233</v>
      </c>
      <c r="B60" s="80">
        <v>5066</v>
      </c>
    </row>
    <row r="61" spans="1:2" ht="18.75">
      <c r="A61" s="79" t="s">
        <v>282</v>
      </c>
      <c r="B61" s="80">
        <v>5000</v>
      </c>
    </row>
    <row r="62" spans="1:2" ht="18.75">
      <c r="A62" s="79" t="s">
        <v>207</v>
      </c>
      <c r="B62" s="80">
        <v>4927.87</v>
      </c>
    </row>
    <row r="63" spans="1:2" ht="18.75">
      <c r="A63" s="79" t="s">
        <v>209</v>
      </c>
      <c r="B63" s="80">
        <v>4756.27</v>
      </c>
    </row>
    <row r="64" spans="1:2" ht="18.75">
      <c r="A64" s="79" t="s">
        <v>208</v>
      </c>
      <c r="B64" s="80">
        <v>4724.6</v>
      </c>
    </row>
    <row r="65" spans="1:2" ht="56.25">
      <c r="A65" s="83" t="s">
        <v>30</v>
      </c>
      <c r="B65" s="84">
        <v>4525</v>
      </c>
    </row>
    <row r="66" spans="1:8" ht="24" customHeight="1">
      <c r="A66" s="93" t="s">
        <v>144</v>
      </c>
      <c r="B66" s="86">
        <v>6087</v>
      </c>
      <c r="H66" s="114"/>
    </row>
    <row r="67" spans="1:2" ht="40.5" customHeight="1">
      <c r="A67" s="93" t="s">
        <v>278</v>
      </c>
      <c r="B67" s="86">
        <v>4300</v>
      </c>
    </row>
    <row r="68" spans="1:8" ht="18.75">
      <c r="A68" s="83" t="s">
        <v>6</v>
      </c>
      <c r="B68" s="84">
        <v>6514</v>
      </c>
      <c r="H68" s="114"/>
    </row>
    <row r="69" spans="1:2" ht="37.5">
      <c r="A69" s="96" t="s">
        <v>190</v>
      </c>
      <c r="B69" s="97">
        <v>15000</v>
      </c>
    </row>
    <row r="70" spans="1:2" ht="18.75">
      <c r="A70" s="96" t="s">
        <v>179</v>
      </c>
      <c r="B70" s="97">
        <v>14000</v>
      </c>
    </row>
    <row r="71" spans="1:2" ht="18.75">
      <c r="A71" s="96" t="s">
        <v>213</v>
      </c>
      <c r="B71" s="97">
        <v>12000</v>
      </c>
    </row>
    <row r="72" spans="1:2" ht="18.75">
      <c r="A72" s="96" t="s">
        <v>181</v>
      </c>
      <c r="B72" s="97">
        <v>10430</v>
      </c>
    </row>
    <row r="73" spans="1:2" ht="44.25" customHeight="1">
      <c r="A73" s="96" t="s">
        <v>258</v>
      </c>
      <c r="B73" s="97">
        <v>10000</v>
      </c>
    </row>
    <row r="74" spans="1:2" ht="37.5">
      <c r="A74" s="96" t="s">
        <v>198</v>
      </c>
      <c r="B74" s="97">
        <v>10000</v>
      </c>
    </row>
    <row r="75" spans="1:2" ht="37.5">
      <c r="A75" s="96" t="s">
        <v>189</v>
      </c>
      <c r="B75" s="97">
        <v>9850</v>
      </c>
    </row>
    <row r="76" spans="1:2" ht="18.75">
      <c r="A76" s="96" t="s">
        <v>188</v>
      </c>
      <c r="B76" s="97">
        <v>9748.5</v>
      </c>
    </row>
    <row r="77" spans="1:2" ht="18.75">
      <c r="A77" s="96" t="s">
        <v>265</v>
      </c>
      <c r="B77" s="97">
        <v>9246</v>
      </c>
    </row>
    <row r="78" spans="1:2" ht="18.75">
      <c r="A78" s="96" t="s">
        <v>141</v>
      </c>
      <c r="B78" s="97">
        <v>9000</v>
      </c>
    </row>
    <row r="79" spans="1:2" ht="37.5">
      <c r="A79" s="96" t="s">
        <v>217</v>
      </c>
      <c r="B79" s="97">
        <v>9000</v>
      </c>
    </row>
    <row r="80" spans="1:2" ht="18.75">
      <c r="A80" s="96" t="s">
        <v>218</v>
      </c>
      <c r="B80" s="97">
        <v>9000</v>
      </c>
    </row>
    <row r="81" spans="1:2" ht="18.75">
      <c r="A81" s="96" t="s">
        <v>142</v>
      </c>
      <c r="B81" s="97">
        <v>9000</v>
      </c>
    </row>
    <row r="82" spans="1:8" ht="75">
      <c r="A82" s="83" t="s">
        <v>7</v>
      </c>
      <c r="B82" s="84">
        <v>5267</v>
      </c>
      <c r="H82" s="114"/>
    </row>
    <row r="83" spans="1:2" ht="18.75">
      <c r="A83" s="85" t="s">
        <v>140</v>
      </c>
      <c r="B83" s="86">
        <v>15000</v>
      </c>
    </row>
    <row r="84" spans="1:2" ht="18.75">
      <c r="A84" s="85" t="s">
        <v>180</v>
      </c>
      <c r="B84" s="86">
        <v>11000</v>
      </c>
    </row>
    <row r="85" spans="1:2" ht="20.25" customHeight="1">
      <c r="A85" s="85" t="s">
        <v>214</v>
      </c>
      <c r="B85" s="86">
        <v>10000</v>
      </c>
    </row>
    <row r="86" spans="1:2" ht="20.25" customHeight="1">
      <c r="A86" s="85" t="s">
        <v>157</v>
      </c>
      <c r="B86" s="86">
        <v>10000</v>
      </c>
    </row>
    <row r="87" spans="1:2" ht="20.25" customHeight="1">
      <c r="A87" s="85" t="s">
        <v>200</v>
      </c>
      <c r="B87" s="86">
        <v>10000</v>
      </c>
    </row>
    <row r="88" spans="1:2" ht="20.25" customHeight="1">
      <c r="A88" s="85" t="s">
        <v>215</v>
      </c>
      <c r="B88" s="86">
        <v>10000</v>
      </c>
    </row>
    <row r="89" spans="1:2" ht="20.25" customHeight="1">
      <c r="A89" s="85" t="s">
        <v>202</v>
      </c>
      <c r="B89" s="86">
        <v>8534</v>
      </c>
    </row>
    <row r="90" spans="1:2" ht="18.75" customHeight="1">
      <c r="A90" s="93" t="s">
        <v>237</v>
      </c>
      <c r="B90" s="86">
        <v>8300</v>
      </c>
    </row>
    <row r="91" spans="1:2" ht="21.75" customHeight="1">
      <c r="A91" s="93" t="s">
        <v>210</v>
      </c>
      <c r="B91" s="86">
        <v>8000</v>
      </c>
    </row>
    <row r="92" spans="1:2" ht="20.25" customHeight="1">
      <c r="A92" s="93" t="s">
        <v>211</v>
      </c>
      <c r="B92" s="86">
        <v>8000</v>
      </c>
    </row>
    <row r="93" spans="1:2" ht="20.25" customHeight="1">
      <c r="A93" s="85" t="s">
        <v>238</v>
      </c>
      <c r="B93" s="86">
        <v>8000</v>
      </c>
    </row>
    <row r="94" spans="1:2" ht="20.25" customHeight="1">
      <c r="A94" s="85" t="s">
        <v>279</v>
      </c>
      <c r="B94" s="86">
        <v>8000</v>
      </c>
    </row>
    <row r="95" spans="1:2" ht="20.25" customHeight="1">
      <c r="A95" s="85" t="s">
        <v>280</v>
      </c>
      <c r="B95" s="86">
        <v>8000</v>
      </c>
    </row>
    <row r="96" spans="1:2" ht="30.75" customHeight="1">
      <c r="A96" s="83" t="s">
        <v>4</v>
      </c>
      <c r="B96" s="84">
        <v>4580</v>
      </c>
    </row>
    <row r="97" spans="1:7" ht="19.5" customHeight="1">
      <c r="A97" s="85" t="s">
        <v>161</v>
      </c>
      <c r="B97" s="86">
        <v>6500</v>
      </c>
      <c r="G97" s="114"/>
    </row>
    <row r="98" spans="1:2" ht="18.75">
      <c r="A98" s="85" t="s">
        <v>191</v>
      </c>
      <c r="B98" s="86">
        <v>6250</v>
      </c>
    </row>
    <row r="99" spans="1:2" ht="18.75">
      <c r="A99" s="85" t="s">
        <v>145</v>
      </c>
      <c r="B99" s="86">
        <v>6233.27</v>
      </c>
    </row>
    <row r="100" spans="1:2" ht="18.75">
      <c r="A100" s="85" t="s">
        <v>192</v>
      </c>
      <c r="B100" s="86">
        <v>5874.78</v>
      </c>
    </row>
    <row r="101" spans="1:2" ht="18.75" customHeight="1">
      <c r="A101" s="85" t="s">
        <v>162</v>
      </c>
      <c r="B101" s="86">
        <v>5343.25</v>
      </c>
    </row>
    <row r="102" spans="1:2" ht="18.75">
      <c r="A102" s="85" t="s">
        <v>239</v>
      </c>
      <c r="B102" s="86">
        <v>5086.5</v>
      </c>
    </row>
    <row r="103" spans="1:2" ht="17.25" customHeight="1">
      <c r="A103" s="85" t="s">
        <v>281</v>
      </c>
      <c r="B103" s="86">
        <v>4800.67</v>
      </c>
    </row>
    <row r="104" spans="1:2" ht="18.75">
      <c r="A104" s="85" t="s">
        <v>193</v>
      </c>
      <c r="B104" s="86">
        <v>4623.27</v>
      </c>
    </row>
  </sheetData>
  <sheetProtection/>
  <mergeCells count="3">
    <mergeCell ref="A2:B2"/>
    <mergeCell ref="A3:B3"/>
    <mergeCell ref="A1:B1"/>
  </mergeCells>
  <printOptions horizontalCentered="1"/>
  <pageMargins left="0.6692913385826772" right="0.5118110236220472" top="0.15748031496062992" bottom="0.15748031496062992" header="0.31496062992125984" footer="0.31496062992125984"/>
  <pageSetup horizontalDpi="600" verticalDpi="600" orientation="portrait" paperSize="9" r:id="rId1"/>
  <rowBreaks count="3" manualBreakCount="3">
    <brk id="46" max="255" man="1"/>
    <brk id="67" max="255" man="1"/>
    <brk id="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30"/>
  <sheetViews>
    <sheetView view="pageBreakPreview" zoomScale="80" zoomScaleNormal="75" zoomScaleSheetLayoutView="80" workbookViewId="0" topLeftCell="A10">
      <selection activeCell="E10" sqref="E10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5.28125" style="6" customWidth="1"/>
    <col min="6" max="6" width="14.57421875" style="6" customWidth="1"/>
    <col min="7" max="7" width="13.7109375" style="6" customWidth="1"/>
    <col min="8" max="8" width="8.8515625" style="6" customWidth="1"/>
    <col min="9" max="9" width="11.8515625" style="26" customWidth="1"/>
    <col min="10" max="10" width="9.28125" style="6" bestFit="1" customWidth="1"/>
    <col min="11" max="16384" width="8.8515625" style="6" customWidth="1"/>
  </cols>
  <sheetData>
    <row r="1" spans="6:7" ht="22.5" customHeight="1">
      <c r="F1" s="161" t="str">
        <f>1!F1</f>
        <v>Тернопільська область</v>
      </c>
      <c r="G1" s="161"/>
    </row>
    <row r="2" spans="1:9" s="2" customFormat="1" ht="22.5" customHeight="1">
      <c r="A2" s="132" t="s">
        <v>114</v>
      </c>
      <c r="B2" s="132"/>
      <c r="C2" s="132"/>
      <c r="D2" s="132"/>
      <c r="E2" s="132"/>
      <c r="F2" s="132"/>
      <c r="G2" s="132"/>
      <c r="I2" s="25"/>
    </row>
    <row r="3" spans="1:9" s="2" customFormat="1" ht="22.5" customHeight="1">
      <c r="A3" s="151" t="s">
        <v>37</v>
      </c>
      <c r="B3" s="151"/>
      <c r="C3" s="151"/>
      <c r="D3" s="151"/>
      <c r="E3" s="151"/>
      <c r="F3" s="151"/>
      <c r="G3" s="151"/>
      <c r="I3" s="25"/>
    </row>
    <row r="4" spans="1:9" s="4" customFormat="1" ht="21.75" customHeight="1">
      <c r="A4" s="3"/>
      <c r="B4" s="3"/>
      <c r="C4" s="94"/>
      <c r="D4" s="3"/>
      <c r="E4" s="3"/>
      <c r="F4" s="3"/>
      <c r="I4" s="26"/>
    </row>
    <row r="5" spans="1:9" s="4" customFormat="1" ht="21.75" customHeight="1">
      <c r="A5" s="126"/>
      <c r="B5" s="128" t="str">
        <f>1!B5:C5</f>
        <v>січень-жовтень</v>
      </c>
      <c r="C5" s="129"/>
      <c r="D5" s="152" t="s">
        <v>31</v>
      </c>
      <c r="E5" s="130" t="str">
        <f>1!E5:F5</f>
        <v>станом на 1 листопада</v>
      </c>
      <c r="F5" s="131"/>
      <c r="G5" s="127" t="s">
        <v>31</v>
      </c>
      <c r="I5" s="26"/>
    </row>
    <row r="6" spans="1:9" s="4" customFormat="1" ht="52.5" customHeight="1">
      <c r="A6" s="126"/>
      <c r="B6" s="57" t="s">
        <v>116</v>
      </c>
      <c r="C6" s="57" t="s">
        <v>123</v>
      </c>
      <c r="D6" s="152"/>
      <c r="E6" s="63" t="s">
        <v>116</v>
      </c>
      <c r="F6" s="63" t="s">
        <v>123</v>
      </c>
      <c r="G6" s="127"/>
      <c r="I6" s="26"/>
    </row>
    <row r="7" spans="1:9" s="4" customFormat="1" ht="28.5" customHeight="1">
      <c r="A7" s="60" t="s">
        <v>32</v>
      </c>
      <c r="B7" s="72">
        <v>22787</v>
      </c>
      <c r="C7" s="107">
        <v>22565</v>
      </c>
      <c r="D7" s="108">
        <f>ROUND(C7/B7*100,1)</f>
        <v>99</v>
      </c>
      <c r="E7" s="72">
        <v>7208</v>
      </c>
      <c r="F7" s="72">
        <v>7177</v>
      </c>
      <c r="G7" s="109">
        <f>ROUND(F7/E7*100,1)</f>
        <v>99.6</v>
      </c>
      <c r="I7" s="26"/>
    </row>
    <row r="8" spans="1:10" s="5" customFormat="1" ht="31.5" customHeight="1">
      <c r="A8" s="58" t="s">
        <v>38</v>
      </c>
      <c r="B8" s="34">
        <v>19210</v>
      </c>
      <c r="C8" s="65">
        <f>SUM(C10:C28)</f>
        <v>19784</v>
      </c>
      <c r="D8" s="33">
        <f aca="true" t="shared" si="0" ref="D8:D28">ROUND(C8/B8*100,1)</f>
        <v>103</v>
      </c>
      <c r="E8" s="73">
        <v>6029</v>
      </c>
      <c r="F8" s="73">
        <f>SUM(F10:F28)</f>
        <v>6455</v>
      </c>
      <c r="G8" s="64">
        <f aca="true" t="shared" si="1" ref="G8:G28">ROUND(F8/E8*100,1)</f>
        <v>107.1</v>
      </c>
      <c r="I8" s="26"/>
      <c r="J8" s="27"/>
    </row>
    <row r="9" spans="1:33" s="5" customFormat="1" ht="32.25" customHeight="1">
      <c r="A9" s="69" t="s">
        <v>9</v>
      </c>
      <c r="B9" s="34"/>
      <c r="C9" s="32"/>
      <c r="D9" s="33"/>
      <c r="E9" s="34"/>
      <c r="F9" s="73"/>
      <c r="G9" s="64"/>
      <c r="I9" s="26"/>
      <c r="J9" s="27"/>
      <c r="AG9" s="5">
        <v>2501</v>
      </c>
    </row>
    <row r="10" spans="1:10" ht="42" customHeight="1">
      <c r="A10" s="59" t="s">
        <v>10</v>
      </c>
      <c r="B10" s="74">
        <v>3613</v>
      </c>
      <c r="C10" s="22">
        <v>4018</v>
      </c>
      <c r="D10" s="33">
        <f t="shared" si="0"/>
        <v>111.2</v>
      </c>
      <c r="E10" s="74">
        <v>674</v>
      </c>
      <c r="F10" s="75">
        <v>776</v>
      </c>
      <c r="G10" s="64">
        <f t="shared" si="1"/>
        <v>115.1</v>
      </c>
      <c r="H10" s="20"/>
      <c r="I10" s="28"/>
      <c r="J10" s="27"/>
    </row>
    <row r="11" spans="1:10" ht="39" customHeight="1">
      <c r="A11" s="59" t="s">
        <v>11</v>
      </c>
      <c r="B11" s="74">
        <v>202</v>
      </c>
      <c r="C11" s="22">
        <v>255</v>
      </c>
      <c r="D11" s="33">
        <f t="shared" si="0"/>
        <v>126.2</v>
      </c>
      <c r="E11" s="74">
        <v>41</v>
      </c>
      <c r="F11" s="75">
        <v>49</v>
      </c>
      <c r="G11" s="64">
        <f t="shared" si="1"/>
        <v>119.5</v>
      </c>
      <c r="I11" s="28"/>
      <c r="J11" s="27"/>
    </row>
    <row r="12" spans="1:11" s="14" customFormat="1" ht="28.5" customHeight="1">
      <c r="A12" s="59" t="s">
        <v>12</v>
      </c>
      <c r="B12" s="74">
        <v>2670</v>
      </c>
      <c r="C12" s="22">
        <v>2785</v>
      </c>
      <c r="D12" s="33">
        <f t="shared" si="0"/>
        <v>104.3</v>
      </c>
      <c r="E12" s="74">
        <v>813</v>
      </c>
      <c r="F12" s="75">
        <v>936</v>
      </c>
      <c r="G12" s="64">
        <f t="shared" si="1"/>
        <v>115.1</v>
      </c>
      <c r="I12" s="28"/>
      <c r="J12" s="27"/>
      <c r="K12" s="6"/>
    </row>
    <row r="13" spans="1:10" ht="42" customHeight="1">
      <c r="A13" s="59" t="s">
        <v>13</v>
      </c>
      <c r="B13" s="74">
        <v>310</v>
      </c>
      <c r="C13" s="22">
        <v>297</v>
      </c>
      <c r="D13" s="33">
        <f t="shared" si="0"/>
        <v>95.8</v>
      </c>
      <c r="E13" s="74">
        <v>87</v>
      </c>
      <c r="F13" s="75">
        <v>80</v>
      </c>
      <c r="G13" s="64">
        <f t="shared" si="1"/>
        <v>92</v>
      </c>
      <c r="I13" s="28"/>
      <c r="J13" s="27"/>
    </row>
    <row r="14" spans="1:10" ht="42" customHeight="1">
      <c r="A14" s="59" t="s">
        <v>14</v>
      </c>
      <c r="B14" s="74">
        <v>201</v>
      </c>
      <c r="C14" s="22">
        <v>197</v>
      </c>
      <c r="D14" s="33">
        <f t="shared" si="0"/>
        <v>98</v>
      </c>
      <c r="E14" s="74">
        <v>81</v>
      </c>
      <c r="F14" s="75">
        <v>69</v>
      </c>
      <c r="G14" s="64">
        <f t="shared" si="1"/>
        <v>85.2</v>
      </c>
      <c r="I14" s="28"/>
      <c r="J14" s="27"/>
    </row>
    <row r="15" spans="1:10" ht="30.75" customHeight="1">
      <c r="A15" s="59" t="s">
        <v>15</v>
      </c>
      <c r="B15" s="74">
        <v>593</v>
      </c>
      <c r="C15" s="22">
        <v>608</v>
      </c>
      <c r="D15" s="33">
        <f t="shared" si="0"/>
        <v>102.5</v>
      </c>
      <c r="E15" s="74">
        <v>194</v>
      </c>
      <c r="F15" s="75">
        <v>229</v>
      </c>
      <c r="G15" s="64">
        <f t="shared" si="1"/>
        <v>118</v>
      </c>
      <c r="I15" s="28"/>
      <c r="J15" s="27"/>
    </row>
    <row r="16" spans="1:10" ht="41.25" customHeight="1">
      <c r="A16" s="59" t="s">
        <v>16</v>
      </c>
      <c r="B16" s="74">
        <v>3565</v>
      </c>
      <c r="C16" s="22">
        <v>3609</v>
      </c>
      <c r="D16" s="33">
        <f t="shared" si="0"/>
        <v>101.2</v>
      </c>
      <c r="E16" s="74">
        <v>1233</v>
      </c>
      <c r="F16" s="75">
        <v>1158</v>
      </c>
      <c r="G16" s="64">
        <f t="shared" si="1"/>
        <v>93.9</v>
      </c>
      <c r="I16" s="28"/>
      <c r="J16" s="27"/>
    </row>
    <row r="17" spans="1:10" ht="41.25" customHeight="1">
      <c r="A17" s="59" t="s">
        <v>17</v>
      </c>
      <c r="B17" s="74">
        <v>742</v>
      </c>
      <c r="C17" s="22">
        <v>795</v>
      </c>
      <c r="D17" s="33">
        <f t="shared" si="0"/>
        <v>107.1</v>
      </c>
      <c r="E17" s="74">
        <v>267</v>
      </c>
      <c r="F17" s="75">
        <v>299</v>
      </c>
      <c r="G17" s="64">
        <f t="shared" si="1"/>
        <v>112</v>
      </c>
      <c r="I17" s="28"/>
      <c r="J17" s="27"/>
    </row>
    <row r="18" spans="1:10" ht="41.25" customHeight="1">
      <c r="A18" s="59" t="s">
        <v>18</v>
      </c>
      <c r="B18" s="74">
        <v>322</v>
      </c>
      <c r="C18" s="22">
        <v>389</v>
      </c>
      <c r="D18" s="33">
        <f t="shared" si="0"/>
        <v>120.8</v>
      </c>
      <c r="E18" s="74">
        <v>113</v>
      </c>
      <c r="F18" s="75">
        <v>151</v>
      </c>
      <c r="G18" s="64">
        <f t="shared" si="1"/>
        <v>133.6</v>
      </c>
      <c r="I18" s="28"/>
      <c r="J18" s="27"/>
    </row>
    <row r="19" spans="1:10" ht="28.5" customHeight="1">
      <c r="A19" s="59" t="s">
        <v>19</v>
      </c>
      <c r="B19" s="74">
        <v>245</v>
      </c>
      <c r="C19" s="22">
        <v>192</v>
      </c>
      <c r="D19" s="33">
        <f t="shared" si="0"/>
        <v>78.4</v>
      </c>
      <c r="E19" s="74">
        <v>100</v>
      </c>
      <c r="F19" s="75">
        <v>70</v>
      </c>
      <c r="G19" s="64">
        <f t="shared" si="1"/>
        <v>70</v>
      </c>
      <c r="I19" s="28"/>
      <c r="J19" s="27"/>
    </row>
    <row r="20" spans="1:10" ht="30.75" customHeight="1">
      <c r="A20" s="59" t="s">
        <v>20</v>
      </c>
      <c r="B20" s="74">
        <v>413</v>
      </c>
      <c r="C20" s="22">
        <v>294</v>
      </c>
      <c r="D20" s="33">
        <f t="shared" si="0"/>
        <v>71.2</v>
      </c>
      <c r="E20" s="74">
        <v>133</v>
      </c>
      <c r="F20" s="75">
        <v>112</v>
      </c>
      <c r="G20" s="64">
        <f t="shared" si="1"/>
        <v>84.2</v>
      </c>
      <c r="I20" s="28"/>
      <c r="J20" s="27"/>
    </row>
    <row r="21" spans="1:10" ht="30.75" customHeight="1">
      <c r="A21" s="59" t="s">
        <v>21</v>
      </c>
      <c r="B21" s="74">
        <v>116</v>
      </c>
      <c r="C21" s="22">
        <v>95</v>
      </c>
      <c r="D21" s="33">
        <f t="shared" si="0"/>
        <v>81.9</v>
      </c>
      <c r="E21" s="74">
        <v>36</v>
      </c>
      <c r="F21" s="75">
        <v>40</v>
      </c>
      <c r="G21" s="64">
        <f t="shared" si="1"/>
        <v>111.1</v>
      </c>
      <c r="I21" s="28"/>
      <c r="J21" s="27"/>
    </row>
    <row r="22" spans="1:10" ht="39" customHeight="1">
      <c r="A22" s="59" t="s">
        <v>22</v>
      </c>
      <c r="B22" s="74">
        <v>209</v>
      </c>
      <c r="C22" s="22">
        <v>223</v>
      </c>
      <c r="D22" s="33">
        <f t="shared" si="0"/>
        <v>106.7</v>
      </c>
      <c r="E22" s="74">
        <v>85</v>
      </c>
      <c r="F22" s="75">
        <v>96</v>
      </c>
      <c r="G22" s="64">
        <f t="shared" si="1"/>
        <v>112.9</v>
      </c>
      <c r="I22" s="28"/>
      <c r="J22" s="27"/>
    </row>
    <row r="23" spans="1:10" ht="39.75" customHeight="1">
      <c r="A23" s="59" t="s">
        <v>23</v>
      </c>
      <c r="B23" s="74">
        <v>290</v>
      </c>
      <c r="C23" s="22">
        <v>252</v>
      </c>
      <c r="D23" s="33">
        <f t="shared" si="0"/>
        <v>86.9</v>
      </c>
      <c r="E23" s="74">
        <v>90</v>
      </c>
      <c r="F23" s="75">
        <v>92</v>
      </c>
      <c r="G23" s="64">
        <f t="shared" si="1"/>
        <v>102.2</v>
      </c>
      <c r="I23" s="28"/>
      <c r="J23" s="27"/>
    </row>
    <row r="24" spans="1:10" ht="44.25" customHeight="1">
      <c r="A24" s="59" t="s">
        <v>24</v>
      </c>
      <c r="B24" s="74">
        <v>3582</v>
      </c>
      <c r="C24" s="22">
        <v>3553</v>
      </c>
      <c r="D24" s="33">
        <f t="shared" si="0"/>
        <v>99.2</v>
      </c>
      <c r="E24" s="74">
        <v>1246</v>
      </c>
      <c r="F24" s="75">
        <v>1499</v>
      </c>
      <c r="G24" s="64">
        <f t="shared" si="1"/>
        <v>120.3</v>
      </c>
      <c r="I24" s="28"/>
      <c r="J24" s="27"/>
    </row>
    <row r="25" spans="1:10" ht="31.5" customHeight="1">
      <c r="A25" s="59" t="s">
        <v>25</v>
      </c>
      <c r="B25" s="74">
        <v>877</v>
      </c>
      <c r="C25" s="22">
        <v>942</v>
      </c>
      <c r="D25" s="33">
        <f t="shared" si="0"/>
        <v>107.4</v>
      </c>
      <c r="E25" s="74">
        <v>303</v>
      </c>
      <c r="F25" s="75">
        <v>359</v>
      </c>
      <c r="G25" s="64">
        <f t="shared" si="1"/>
        <v>118.5</v>
      </c>
      <c r="I25" s="28"/>
      <c r="J25" s="27"/>
    </row>
    <row r="26" spans="1:10" ht="42" customHeight="1">
      <c r="A26" s="59" t="s">
        <v>26</v>
      </c>
      <c r="B26" s="74">
        <v>956</v>
      </c>
      <c r="C26" s="22">
        <v>1015</v>
      </c>
      <c r="D26" s="33">
        <f t="shared" si="0"/>
        <v>106.2</v>
      </c>
      <c r="E26" s="74">
        <v>421</v>
      </c>
      <c r="F26" s="75">
        <v>349</v>
      </c>
      <c r="G26" s="64">
        <f t="shared" si="1"/>
        <v>82.9</v>
      </c>
      <c r="I26" s="28"/>
      <c r="J26" s="27"/>
    </row>
    <row r="27" spans="1:10" ht="42" customHeight="1">
      <c r="A27" s="59" t="s">
        <v>27</v>
      </c>
      <c r="B27" s="74">
        <v>100</v>
      </c>
      <c r="C27" s="22">
        <v>105</v>
      </c>
      <c r="D27" s="33">
        <f t="shared" si="0"/>
        <v>105</v>
      </c>
      <c r="E27" s="74">
        <v>45</v>
      </c>
      <c r="F27" s="75">
        <v>32</v>
      </c>
      <c r="G27" s="64">
        <f t="shared" si="1"/>
        <v>71.1</v>
      </c>
      <c r="I27" s="28"/>
      <c r="J27" s="27"/>
    </row>
    <row r="28" spans="1:10" ht="29.25" customHeight="1">
      <c r="A28" s="59" t="s">
        <v>28</v>
      </c>
      <c r="B28" s="74">
        <v>204</v>
      </c>
      <c r="C28" s="22">
        <v>160</v>
      </c>
      <c r="D28" s="33">
        <f t="shared" si="0"/>
        <v>78.4</v>
      </c>
      <c r="E28" s="74">
        <v>67</v>
      </c>
      <c r="F28" s="75">
        <v>59</v>
      </c>
      <c r="G28" s="64">
        <f t="shared" si="1"/>
        <v>88.1</v>
      </c>
      <c r="I28" s="28"/>
      <c r="J28" s="27"/>
    </row>
    <row r="29" spans="1:9" ht="18.75">
      <c r="A29" s="7"/>
      <c r="B29" s="13"/>
      <c r="F29" s="29"/>
      <c r="I29" s="6"/>
    </row>
    <row r="30" spans="1:9" ht="18.75">
      <c r="A30" s="7"/>
      <c r="B30" s="7"/>
      <c r="F30" s="26"/>
      <c r="I30" s="6"/>
    </row>
  </sheetData>
  <sheetProtection/>
  <mergeCells count="8">
    <mergeCell ref="F1:G1"/>
    <mergeCell ref="A2:G2"/>
    <mergeCell ref="A3:G3"/>
    <mergeCell ref="A5:A6"/>
    <mergeCell ref="B5:C5"/>
    <mergeCell ref="D5:D6"/>
    <mergeCell ref="G5:G6"/>
    <mergeCell ref="E5:F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75" zoomScaleSheetLayoutView="80" zoomScalePageLayoutView="0" workbookViewId="0" topLeftCell="A1">
      <selection activeCell="F1" sqref="F1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ht="18.75">
      <c r="F1" s="123" t="str">
        <f>1!F1</f>
        <v>Тернопільська область</v>
      </c>
    </row>
    <row r="2" spans="1:7" s="2" customFormat="1" ht="22.5" customHeight="1">
      <c r="A2" s="132" t="s">
        <v>115</v>
      </c>
      <c r="B2" s="132"/>
      <c r="C2" s="132"/>
      <c r="D2" s="132"/>
      <c r="E2" s="132"/>
      <c r="F2" s="132"/>
      <c r="G2" s="132"/>
    </row>
    <row r="3" spans="1:7" s="2" customFormat="1" ht="19.5" customHeight="1">
      <c r="A3" s="125" t="s">
        <v>33</v>
      </c>
      <c r="B3" s="125"/>
      <c r="C3" s="125"/>
      <c r="D3" s="125"/>
      <c r="E3" s="125"/>
      <c r="F3" s="125"/>
      <c r="G3" s="125"/>
    </row>
    <row r="4" spans="1:6" s="4" customFormat="1" ht="20.25" customHeight="1">
      <c r="A4" s="3"/>
      <c r="B4" s="3"/>
      <c r="C4" s="3"/>
      <c r="D4" s="3"/>
      <c r="E4" s="3"/>
      <c r="F4" s="3"/>
    </row>
    <row r="5" spans="1:7" s="4" customFormat="1" ht="20.25" customHeight="1">
      <c r="A5" s="126"/>
      <c r="B5" s="128" t="str">
        <f>1!B5:C5</f>
        <v>січень-жовтень</v>
      </c>
      <c r="C5" s="129"/>
      <c r="D5" s="153" t="s">
        <v>31</v>
      </c>
      <c r="E5" s="130" t="str">
        <f>1!E5:F5</f>
        <v>станом на 1 листопада</v>
      </c>
      <c r="F5" s="131"/>
      <c r="G5" s="127" t="s">
        <v>31</v>
      </c>
    </row>
    <row r="6" spans="1:7" s="4" customFormat="1" ht="55.5" customHeight="1">
      <c r="A6" s="126"/>
      <c r="B6" s="63" t="s">
        <v>116</v>
      </c>
      <c r="C6" s="63" t="s">
        <v>123</v>
      </c>
      <c r="D6" s="153"/>
      <c r="E6" s="57" t="s">
        <v>116</v>
      </c>
      <c r="F6" s="57" t="s">
        <v>123</v>
      </c>
      <c r="G6" s="127"/>
    </row>
    <row r="7" spans="1:9" s="4" customFormat="1" ht="28.5" customHeight="1">
      <c r="A7" s="60" t="s">
        <v>32</v>
      </c>
      <c r="B7" s="72">
        <v>22787</v>
      </c>
      <c r="C7" s="72">
        <f>SUM(C8:C16)</f>
        <v>22565</v>
      </c>
      <c r="D7" s="106">
        <f>ROUND(C7/B7*100,1)</f>
        <v>99</v>
      </c>
      <c r="E7" s="72">
        <v>7208</v>
      </c>
      <c r="F7" s="72">
        <f>SUM(F8:F16)</f>
        <v>7177</v>
      </c>
      <c r="G7" s="112">
        <f>ROUND(F7/E7*100,1)</f>
        <v>99.6</v>
      </c>
      <c r="I7" s="21"/>
    </row>
    <row r="8" spans="1:9" s="5" customFormat="1" ht="45.75" customHeight="1">
      <c r="A8" s="67" t="s">
        <v>34</v>
      </c>
      <c r="B8" s="75">
        <v>2883</v>
      </c>
      <c r="C8" s="22">
        <v>2699</v>
      </c>
      <c r="D8" s="9">
        <f aca="true" t="shared" si="0" ref="D8:D16">ROUND(C8/B8*100,1)</f>
        <v>93.6</v>
      </c>
      <c r="E8" s="105">
        <v>1085</v>
      </c>
      <c r="F8" s="22">
        <v>1031</v>
      </c>
      <c r="G8" s="66">
        <f aca="true" t="shared" si="1" ref="G8:G16">ROUND(F8/E8*100,1)</f>
        <v>95</v>
      </c>
      <c r="H8" s="23"/>
      <c r="I8" s="21"/>
    </row>
    <row r="9" spans="1:9" s="5" customFormat="1" ht="30" customHeight="1">
      <c r="A9" s="67" t="s">
        <v>3</v>
      </c>
      <c r="B9" s="75">
        <v>2394</v>
      </c>
      <c r="C9" s="22">
        <v>2282</v>
      </c>
      <c r="D9" s="9">
        <f t="shared" si="0"/>
        <v>95.3</v>
      </c>
      <c r="E9" s="105">
        <v>875</v>
      </c>
      <c r="F9" s="22">
        <v>844</v>
      </c>
      <c r="G9" s="66">
        <f t="shared" si="1"/>
        <v>96.5</v>
      </c>
      <c r="H9" s="23"/>
      <c r="I9" s="21"/>
    </row>
    <row r="10" spans="1:9" ht="33" customHeight="1">
      <c r="A10" s="67" t="s">
        <v>2</v>
      </c>
      <c r="B10" s="119">
        <v>2466</v>
      </c>
      <c r="C10" s="22">
        <v>2490</v>
      </c>
      <c r="D10" s="9">
        <f t="shared" si="0"/>
        <v>101</v>
      </c>
      <c r="E10" s="105">
        <v>884</v>
      </c>
      <c r="F10" s="22">
        <v>907</v>
      </c>
      <c r="G10" s="66">
        <f t="shared" si="1"/>
        <v>102.6</v>
      </c>
      <c r="H10" s="23"/>
      <c r="I10" s="21"/>
    </row>
    <row r="11" spans="1:9" ht="28.5" customHeight="1">
      <c r="A11" s="67" t="s">
        <v>1</v>
      </c>
      <c r="B11" s="119">
        <v>1164</v>
      </c>
      <c r="C11" s="22">
        <v>1101</v>
      </c>
      <c r="D11" s="9">
        <f t="shared" si="0"/>
        <v>94.6</v>
      </c>
      <c r="E11" s="105">
        <v>406</v>
      </c>
      <c r="F11" s="22">
        <v>424</v>
      </c>
      <c r="G11" s="66">
        <f t="shared" si="1"/>
        <v>104.4</v>
      </c>
      <c r="H11" s="23"/>
      <c r="I11" s="21"/>
    </row>
    <row r="12" spans="1:9" s="14" customFormat="1" ht="31.5" customHeight="1">
      <c r="A12" s="67" t="s">
        <v>5</v>
      </c>
      <c r="B12" s="119">
        <v>3252</v>
      </c>
      <c r="C12" s="75">
        <v>3116</v>
      </c>
      <c r="D12" s="9">
        <f t="shared" si="0"/>
        <v>95.8</v>
      </c>
      <c r="E12" s="105">
        <v>1211</v>
      </c>
      <c r="F12" s="22">
        <v>1022</v>
      </c>
      <c r="G12" s="66">
        <f t="shared" si="1"/>
        <v>84.4</v>
      </c>
      <c r="H12" s="23"/>
      <c r="I12" s="21"/>
    </row>
    <row r="13" spans="1:9" ht="51.75" customHeight="1">
      <c r="A13" s="67" t="s">
        <v>30</v>
      </c>
      <c r="B13" s="119">
        <v>367</v>
      </c>
      <c r="C13" s="22">
        <v>410</v>
      </c>
      <c r="D13" s="9">
        <f t="shared" si="0"/>
        <v>111.7</v>
      </c>
      <c r="E13" s="105">
        <v>125</v>
      </c>
      <c r="F13" s="22">
        <v>123</v>
      </c>
      <c r="G13" s="66">
        <f t="shared" si="1"/>
        <v>98.4</v>
      </c>
      <c r="H13" s="23"/>
      <c r="I13" s="21"/>
    </row>
    <row r="14" spans="1:9" ht="30.75" customHeight="1">
      <c r="A14" s="67" t="s">
        <v>6</v>
      </c>
      <c r="B14" s="119">
        <v>2647</v>
      </c>
      <c r="C14" s="22">
        <v>2501</v>
      </c>
      <c r="D14" s="9">
        <f t="shared" si="0"/>
        <v>94.5</v>
      </c>
      <c r="E14" s="105">
        <v>769</v>
      </c>
      <c r="F14" s="22">
        <v>798</v>
      </c>
      <c r="G14" s="66">
        <f t="shared" si="1"/>
        <v>103.8</v>
      </c>
      <c r="H14" s="23"/>
      <c r="I14" s="21"/>
    </row>
    <row r="15" spans="1:9" ht="66.75" customHeight="1">
      <c r="A15" s="67" t="s">
        <v>7</v>
      </c>
      <c r="B15" s="119">
        <v>4391</v>
      </c>
      <c r="C15" s="22">
        <v>4913</v>
      </c>
      <c r="D15" s="9">
        <f t="shared" si="0"/>
        <v>111.9</v>
      </c>
      <c r="E15" s="105">
        <v>934</v>
      </c>
      <c r="F15" s="22">
        <v>1172</v>
      </c>
      <c r="G15" s="66">
        <f t="shared" si="1"/>
        <v>125.5</v>
      </c>
      <c r="H15" s="23"/>
      <c r="I15" s="21"/>
    </row>
    <row r="16" spans="1:9" ht="42.75" customHeight="1">
      <c r="A16" s="67" t="s">
        <v>36</v>
      </c>
      <c r="B16" s="119">
        <v>3223</v>
      </c>
      <c r="C16" s="22">
        <v>3053</v>
      </c>
      <c r="D16" s="9">
        <f t="shared" si="0"/>
        <v>94.7</v>
      </c>
      <c r="E16" s="105">
        <v>919</v>
      </c>
      <c r="F16" s="22">
        <v>856</v>
      </c>
      <c r="G16" s="66">
        <f t="shared" si="1"/>
        <v>93.1</v>
      </c>
      <c r="H16" s="23"/>
      <c r="I16" s="21"/>
    </row>
    <row r="17" ht="12.75">
      <c r="B17" s="24"/>
    </row>
    <row r="18" ht="12.75">
      <c r="B18" s="24"/>
    </row>
    <row r="19" ht="12.75">
      <c r="B19" s="24"/>
    </row>
  </sheetData>
  <sheetProtection/>
  <mergeCells count="7">
    <mergeCell ref="A2:G2"/>
    <mergeCell ref="A3:G3"/>
    <mergeCell ref="B5:C5"/>
    <mergeCell ref="D5:D6"/>
    <mergeCell ref="G5:G6"/>
    <mergeCell ref="E5:F5"/>
    <mergeCell ref="A5:A6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70" zoomScaleNormal="75" zoomScaleSheetLayoutView="70" zoomScalePageLayoutView="0" workbookViewId="0" topLeftCell="A1">
      <selection activeCell="B5" sqref="B5:B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16384" width="8.8515625" style="6" customWidth="1"/>
  </cols>
  <sheetData>
    <row r="1" spans="3:4" ht="23.25" customHeight="1">
      <c r="C1" s="162" t="str">
        <f>1!F1</f>
        <v>Тернопільська область</v>
      </c>
      <c r="D1" s="162"/>
    </row>
    <row r="2" spans="1:4" s="2" customFormat="1" ht="40.5" customHeight="1">
      <c r="A2" s="124" t="s">
        <v>248</v>
      </c>
      <c r="B2" s="124"/>
      <c r="C2" s="124"/>
      <c r="D2" s="124"/>
    </row>
    <row r="3" spans="1:4" s="2" customFormat="1" ht="19.5" customHeight="1">
      <c r="A3" s="125" t="s">
        <v>8</v>
      </c>
      <c r="B3" s="125"/>
      <c r="C3" s="125"/>
      <c r="D3" s="125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126"/>
      <c r="B5" s="155" t="s">
        <v>39</v>
      </c>
      <c r="C5" s="156" t="s">
        <v>40</v>
      </c>
      <c r="D5" s="157" t="s">
        <v>90</v>
      </c>
    </row>
    <row r="6" spans="1:4" s="4" customFormat="1" ht="59.25" customHeight="1">
      <c r="A6" s="126"/>
      <c r="B6" s="155"/>
      <c r="C6" s="156"/>
      <c r="D6" s="157"/>
    </row>
    <row r="7" spans="1:4" s="10" customFormat="1" ht="34.5" customHeight="1">
      <c r="A7" s="68" t="s">
        <v>32</v>
      </c>
      <c r="B7" s="34">
        <f>SUM(B10:B28)</f>
        <v>2314</v>
      </c>
      <c r="C7" s="35">
        <f>'8 '!F7</f>
        <v>7177</v>
      </c>
      <c r="D7" s="73">
        <f>C7/B7</f>
        <v>3.101555747623163</v>
      </c>
    </row>
    <row r="8" spans="1:4" s="10" customFormat="1" ht="24.75" customHeight="1">
      <c r="A8" s="68" t="s">
        <v>38</v>
      </c>
      <c r="B8" s="36" t="s">
        <v>41</v>
      </c>
      <c r="C8" s="35">
        <f>' 7 '!F8</f>
        <v>6455</v>
      </c>
      <c r="D8" s="32" t="s">
        <v>146</v>
      </c>
    </row>
    <row r="9" spans="1:4" s="10" customFormat="1" ht="31.5" customHeight="1">
      <c r="A9" s="70" t="s">
        <v>9</v>
      </c>
      <c r="B9" s="36"/>
      <c r="C9" s="37"/>
      <c r="D9" s="32"/>
    </row>
    <row r="10" spans="1:4" ht="54" customHeight="1">
      <c r="A10" s="59" t="s">
        <v>10</v>
      </c>
      <c r="B10" s="11">
        <f>1!F8</f>
        <v>80</v>
      </c>
      <c r="C10" s="11">
        <f>' 7 '!F10</f>
        <v>776</v>
      </c>
      <c r="D10" s="32">
        <f aca="true" t="shared" si="0" ref="D10:D28">C10/B10</f>
        <v>9.7</v>
      </c>
    </row>
    <row r="11" spans="1:4" ht="35.25" customHeight="1">
      <c r="A11" s="59" t="s">
        <v>11</v>
      </c>
      <c r="B11" s="11">
        <f>1!F9</f>
        <v>16</v>
      </c>
      <c r="C11" s="11">
        <f>' 7 '!F11</f>
        <v>49</v>
      </c>
      <c r="D11" s="32">
        <f t="shared" si="0"/>
        <v>3.0625</v>
      </c>
    </row>
    <row r="12" spans="1:4" s="14" customFormat="1" ht="20.25" customHeight="1">
      <c r="A12" s="59" t="s">
        <v>12</v>
      </c>
      <c r="B12" s="11">
        <f>1!F10</f>
        <v>278</v>
      </c>
      <c r="C12" s="11">
        <f>' 7 '!F12</f>
        <v>936</v>
      </c>
      <c r="D12" s="32">
        <f t="shared" si="0"/>
        <v>3.366906474820144</v>
      </c>
    </row>
    <row r="13" spans="1:4" ht="36" customHeight="1">
      <c r="A13" s="59" t="s">
        <v>13</v>
      </c>
      <c r="B13" s="11">
        <f>1!F11</f>
        <v>92</v>
      </c>
      <c r="C13" s="11">
        <f>' 7 '!F13</f>
        <v>80</v>
      </c>
      <c r="D13" s="32">
        <f t="shared" si="0"/>
        <v>0.8695652173913043</v>
      </c>
    </row>
    <row r="14" spans="1:4" ht="30" customHeight="1">
      <c r="A14" s="59" t="s">
        <v>14</v>
      </c>
      <c r="B14" s="11">
        <f>1!F12</f>
        <v>22</v>
      </c>
      <c r="C14" s="11">
        <f>' 7 '!F14</f>
        <v>69</v>
      </c>
      <c r="D14" s="32">
        <f t="shared" si="0"/>
        <v>3.1363636363636362</v>
      </c>
    </row>
    <row r="15" spans="1:4" ht="19.5" customHeight="1">
      <c r="A15" s="59" t="s">
        <v>15</v>
      </c>
      <c r="B15" s="11">
        <f>1!F13</f>
        <v>114</v>
      </c>
      <c r="C15" s="11">
        <f>' 7 '!F15</f>
        <v>229</v>
      </c>
      <c r="D15" s="32">
        <f t="shared" si="0"/>
        <v>2.008771929824561</v>
      </c>
    </row>
    <row r="16" spans="1:4" ht="48.75" customHeight="1">
      <c r="A16" s="59" t="s">
        <v>16</v>
      </c>
      <c r="B16" s="11">
        <f>1!F14</f>
        <v>250</v>
      </c>
      <c r="C16" s="11">
        <f>' 7 '!F16</f>
        <v>1158</v>
      </c>
      <c r="D16" s="32">
        <f t="shared" si="0"/>
        <v>4.632</v>
      </c>
    </row>
    <row r="17" spans="1:4" ht="34.5" customHeight="1">
      <c r="A17" s="59" t="s">
        <v>17</v>
      </c>
      <c r="B17" s="11">
        <f>1!F15</f>
        <v>245</v>
      </c>
      <c r="C17" s="11">
        <f>' 7 '!F17</f>
        <v>299</v>
      </c>
      <c r="D17" s="32">
        <f t="shared" si="0"/>
        <v>1.220408163265306</v>
      </c>
    </row>
    <row r="18" spans="1:4" ht="35.25" customHeight="1">
      <c r="A18" s="59" t="s">
        <v>18</v>
      </c>
      <c r="B18" s="11">
        <f>1!F16</f>
        <v>65</v>
      </c>
      <c r="C18" s="11">
        <f>' 7 '!F18</f>
        <v>151</v>
      </c>
      <c r="D18" s="32">
        <f t="shared" si="0"/>
        <v>2.3230769230769233</v>
      </c>
    </row>
    <row r="19" spans="1:4" ht="24" customHeight="1">
      <c r="A19" s="59" t="s">
        <v>19</v>
      </c>
      <c r="B19" s="11">
        <f>1!F17</f>
        <v>14</v>
      </c>
      <c r="C19" s="11">
        <f>' 7 '!F19</f>
        <v>70</v>
      </c>
      <c r="D19" s="32">
        <f t="shared" si="0"/>
        <v>5</v>
      </c>
    </row>
    <row r="20" spans="1:4" ht="17.25" customHeight="1">
      <c r="A20" s="59" t="s">
        <v>20</v>
      </c>
      <c r="B20" s="11">
        <f>1!F18</f>
        <v>20</v>
      </c>
      <c r="C20" s="11">
        <f>' 7 '!F20</f>
        <v>112</v>
      </c>
      <c r="D20" s="32">
        <f t="shared" si="0"/>
        <v>5.6</v>
      </c>
    </row>
    <row r="21" spans="1:4" ht="18" customHeight="1">
      <c r="A21" s="59" t="s">
        <v>21</v>
      </c>
      <c r="B21" s="11">
        <f>1!F19</f>
        <v>26</v>
      </c>
      <c r="C21" s="11">
        <f>' 7 '!F21</f>
        <v>40</v>
      </c>
      <c r="D21" s="32">
        <f t="shared" si="0"/>
        <v>1.5384615384615385</v>
      </c>
    </row>
    <row r="22" spans="1:4" ht="32.25" customHeight="1">
      <c r="A22" s="59" t="s">
        <v>22</v>
      </c>
      <c r="B22" s="11">
        <f>1!F20</f>
        <v>27</v>
      </c>
      <c r="C22" s="11">
        <f>' 7 '!F22</f>
        <v>96</v>
      </c>
      <c r="D22" s="32">
        <f t="shared" si="0"/>
        <v>3.5555555555555554</v>
      </c>
    </row>
    <row r="23" spans="1:4" ht="35.25" customHeight="1">
      <c r="A23" s="59" t="s">
        <v>23</v>
      </c>
      <c r="B23" s="11">
        <f>1!F21</f>
        <v>53</v>
      </c>
      <c r="C23" s="11">
        <f>' 7 '!F23</f>
        <v>92</v>
      </c>
      <c r="D23" s="32">
        <f t="shared" si="0"/>
        <v>1.7358490566037736</v>
      </c>
    </row>
    <row r="24" spans="1:4" ht="33" customHeight="1">
      <c r="A24" s="59" t="s">
        <v>24</v>
      </c>
      <c r="B24" s="11">
        <f>1!F22</f>
        <v>103</v>
      </c>
      <c r="C24" s="11">
        <f>' 7 '!F24</f>
        <v>1499</v>
      </c>
      <c r="D24" s="32">
        <f t="shared" si="0"/>
        <v>14.553398058252426</v>
      </c>
    </row>
    <row r="25" spans="1:4" ht="19.5" customHeight="1">
      <c r="A25" s="59" t="s">
        <v>25</v>
      </c>
      <c r="B25" s="11">
        <f>1!F23</f>
        <v>640</v>
      </c>
      <c r="C25" s="11">
        <f>' 7 '!F25</f>
        <v>359</v>
      </c>
      <c r="D25" s="32">
        <f t="shared" si="0"/>
        <v>0.5609375</v>
      </c>
    </row>
    <row r="26" spans="1:4" ht="30.75" customHeight="1">
      <c r="A26" s="59" t="s">
        <v>26</v>
      </c>
      <c r="B26" s="11">
        <f>1!F24</f>
        <v>145</v>
      </c>
      <c r="C26" s="11">
        <f>' 7 '!F26</f>
        <v>349</v>
      </c>
      <c r="D26" s="32">
        <f t="shared" si="0"/>
        <v>2.406896551724138</v>
      </c>
    </row>
    <row r="27" spans="1:4" ht="30.75" customHeight="1">
      <c r="A27" s="59" t="s">
        <v>27</v>
      </c>
      <c r="B27" s="11">
        <f>1!F25</f>
        <v>85</v>
      </c>
      <c r="C27" s="11">
        <f>' 7 '!F27</f>
        <v>32</v>
      </c>
      <c r="D27" s="32">
        <f t="shared" si="0"/>
        <v>0.3764705882352941</v>
      </c>
    </row>
    <row r="28" spans="1:4" ht="22.5" customHeight="1">
      <c r="A28" s="59" t="s">
        <v>28</v>
      </c>
      <c r="B28" s="11">
        <f>1!F26</f>
        <v>39</v>
      </c>
      <c r="C28" s="11">
        <f>' 7 '!F28</f>
        <v>59</v>
      </c>
      <c r="D28" s="32">
        <f t="shared" si="0"/>
        <v>1.5128205128205128</v>
      </c>
    </row>
    <row r="29" spans="1:4" ht="21.75" customHeight="1">
      <c r="A29" s="154"/>
      <c r="B29" s="154"/>
      <c r="C29" s="7"/>
      <c r="D29" s="7"/>
    </row>
    <row r="30" spans="1:4" ht="12.75">
      <c r="A30" s="7"/>
      <c r="B30" s="7"/>
      <c r="C30" s="7"/>
      <c r="D30" s="7"/>
    </row>
    <row r="31" spans="1:4" ht="12.75">
      <c r="A31" s="7"/>
      <c r="B31" s="7"/>
      <c r="C31" s="7"/>
      <c r="D31" s="7"/>
    </row>
  </sheetData>
  <sheetProtection/>
  <mergeCells count="8">
    <mergeCell ref="C1:D1"/>
    <mergeCell ref="A29:B29"/>
    <mergeCell ref="A2:D2"/>
    <mergeCell ref="A3:D3"/>
    <mergeCell ref="A5:A6"/>
    <mergeCell ref="B5:B6"/>
    <mergeCell ref="C5:C6"/>
    <mergeCell ref="D5:D6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2019-11-14T13:26:08Z</dcterms:modified>
  <cp:category/>
  <cp:version/>
  <cp:contentType/>
  <cp:contentStatus/>
</cp:coreProperties>
</file>