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0" windowWidth="10785" windowHeight="10125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'!$A$1:$F$133</definedName>
    <definedName name="_xlnm.Print_Area" localSheetId="4">'5 '!$A$1:$C$54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<sst xmlns="http://schemas.openxmlformats.org/spreadsheetml/2006/main" count="504" uniqueCount="306">
  <si>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</si>
  <si>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</si>
  <si>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</si>
  <si>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</si>
  <si>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</si>
  <si>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</si>
  <si>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</si>
  <si>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</si>
  <si>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</si>
  <si>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</si>
  <si>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</si>
  <si>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</si>
  <si>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</si>
  <si>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</si>
  <si>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</si>
  <si>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</si>
  <si>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</si>
  <si>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</si>
  <si>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</si>
  <si>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</si>
  <si>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</si>
  <si>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</si>
  <si>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</si>
  <si>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</si>
  <si>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</si>
  <si>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</si>
  <si>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</si>
  <si>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</si>
  <si>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</si>
  <si>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</si>
  <si>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</si>
  <si>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</si>
  <si>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</si>
  <si>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</si>
  <si>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</si>
  <si>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</si>
  <si>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</si>
  <si>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</si>
  <si>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</si>
  <si>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</si>
  <si>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</si>
  <si>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</si>
  <si>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</si>
  <si>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</si>
  <si>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</si>
  <si>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</si>
  <si>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</si>
  <si>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</si>
  <si>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</si>
  <si>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</si>
  <si>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</si>
  <si>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</si>
  <si>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</si>
  <si>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</si>
  <si>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</si>
  <si>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</si>
  <si>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</si>
  <si>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</si>
  <si>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</si>
  <si>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</si>
  <si>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</si>
  <si>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</si>
  <si>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</si>
  <si>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</si>
  <si>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</si>
  <si>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</si>
  <si>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</si>
  <si>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</si>
  <si>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</si>
  <si>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</si>
  <si>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</si>
  <si>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</si>
  <si>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</si>
  <si>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</si>
  <si>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</si>
  <si>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</si>
  <si>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</si>
  <si>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</si>
  <si>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</si>
  <si>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</si>
  <si>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</si>
  <si>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електрик дільниці</t>
  </si>
  <si>
    <t xml:space="preserve"> механік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</si>
  <si>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</si>
  <si>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</si>
  <si>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</si>
  <si>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</si>
  <si>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</si>
  <si>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</si>
  <si>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</si>
  <si>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</si>
  <si>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</si>
  <si>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</si>
  <si>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</si>
  <si>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</si>
  <si>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</si>
  <si>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провізор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</si>
  <si>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</si>
  <si>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</si>
  <si>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</si>
  <si>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</si>
  <si>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</si>
  <si>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овочівник</t>
  </si>
  <si>
    <t xml:space="preserve"> тваринник</t>
  </si>
  <si>
    <t xml:space="preserve"> робітник з догляду за тваринами</t>
  </si>
  <si>
    <t xml:space="preserve"> оператор машинного доїння</t>
  </si>
  <si>
    <t xml:space="preserve"> свинар</t>
  </si>
  <si>
    <t xml:space="preserve"> пекар</t>
  </si>
  <si>
    <t xml:space="preserve"> столяр</t>
  </si>
  <si>
    <t xml:space="preserve"> муляр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</si>
  <si>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</si>
  <si>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</si>
  <si>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</si>
  <si>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</si>
  <si>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</si>
  <si>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</si>
  <si>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</si>
  <si>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</si>
  <si>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перукар (перукар - модельєр)</t>
  </si>
  <si>
    <t xml:space="preserve"> в'язальник схемних джгутів, кабелів та шнурів</t>
  </si>
  <si>
    <t>(ТОП-50)</t>
  </si>
  <si>
    <t xml:space="preserve"> оператор котельні</t>
  </si>
  <si>
    <t xml:space="preserve"> секретар-друкарка</t>
  </si>
  <si>
    <t xml:space="preserve"> директор (начальник, інший керівник) підприємства</t>
  </si>
  <si>
    <t xml:space="preserve"> 2019 р.</t>
  </si>
  <si>
    <t xml:space="preserve"> дорожній робітник.</t>
  </si>
  <si>
    <t>контролер-касир</t>
  </si>
  <si>
    <t>керуючий відділенням</t>
  </si>
  <si>
    <t>Кількість вакансій, зареєстрованих в Тернопільській обласній службі зайнятості</t>
  </si>
  <si>
    <t xml:space="preserve"> продавець продовольчих товарів</t>
  </si>
  <si>
    <t xml:space="preserve"> тракторист</t>
  </si>
  <si>
    <t xml:space="preserve"> продавець непродовольчих товарів</t>
  </si>
  <si>
    <t xml:space="preserve"> менеджер (управитель) із збуту</t>
  </si>
  <si>
    <t xml:space="preserve"> бетоняр</t>
  </si>
  <si>
    <t xml:space="preserve"> завідувач клубу</t>
  </si>
  <si>
    <t xml:space="preserve"> головний державний інспектор</t>
  </si>
  <si>
    <t xml:space="preserve"> виконавець робіт</t>
  </si>
  <si>
    <t xml:space="preserve"> лікар-стоматолог</t>
  </si>
  <si>
    <t xml:space="preserve"> лікар ветеринарної медицини</t>
  </si>
  <si>
    <t xml:space="preserve"> агроном</t>
  </si>
  <si>
    <t xml:space="preserve"> сестра медична зі стоматології</t>
  </si>
  <si>
    <t xml:space="preserve"> грибовод</t>
  </si>
  <si>
    <t>водій тролейбуса</t>
  </si>
  <si>
    <t>опоряджувальник виробів з деревини</t>
  </si>
  <si>
    <t>виготовлювач натуральної ковбасної оболонки</t>
  </si>
  <si>
    <t>арматурник (будівельні, монтажні й ремонтно-будівельні роботи)</t>
  </si>
  <si>
    <t>начальник майстерні</t>
  </si>
  <si>
    <t>робітник з догляду за тваринами</t>
  </si>
  <si>
    <t>вантажник</t>
  </si>
  <si>
    <t xml:space="preserve"> -</t>
  </si>
  <si>
    <t xml:space="preserve"> експедитор</t>
  </si>
  <si>
    <t xml:space="preserve"> озеленювач</t>
  </si>
  <si>
    <t>головний фахівець-архітектор</t>
  </si>
  <si>
    <t>виконавець робіт</t>
  </si>
  <si>
    <t>інженер з проектно-кошторисної роботи</t>
  </si>
  <si>
    <t>Оператор свинарських комплексів і механізованих ферм</t>
  </si>
  <si>
    <t xml:space="preserve"> оператор лінії у виробництві харчової продукції (виробництво цукру)</t>
  </si>
  <si>
    <t xml:space="preserve"> начальник відділу</t>
  </si>
  <si>
    <t xml:space="preserve"> контролер-касир</t>
  </si>
  <si>
    <t xml:space="preserve"> робітник фермерського господарства</t>
  </si>
  <si>
    <t xml:space="preserve"> формувальник залізобетонних виробів та конструкцій</t>
  </si>
  <si>
    <t xml:space="preserve"> інженер з охорони праці</t>
  </si>
  <si>
    <t>лакувальник</t>
  </si>
  <si>
    <t>майстер шляховий</t>
  </si>
  <si>
    <t>бетоняр</t>
  </si>
  <si>
    <t xml:space="preserve"> охоронець</t>
  </si>
  <si>
    <t>механік виробництва</t>
  </si>
  <si>
    <t>укладальник хлібобулочних виробів</t>
  </si>
  <si>
    <t>прибиральник виробничих приміщень</t>
  </si>
  <si>
    <t xml:space="preserve"> поліцейський (за спеціалізаціями)</t>
  </si>
  <si>
    <t xml:space="preserve"> оператор свинарських комплексів і механізованих ферм</t>
  </si>
  <si>
    <t>майстер локомотивного депо</t>
  </si>
  <si>
    <t>налагоджувальник автоматичних ліній і агрегатних верстатів</t>
  </si>
  <si>
    <t>Машиніст-інструктор локомотивних бригад</t>
  </si>
  <si>
    <t>інженер-конструктор</t>
  </si>
  <si>
    <t>механік</t>
  </si>
  <si>
    <t>технолог</t>
  </si>
  <si>
    <t>діловод</t>
  </si>
  <si>
    <t>комплектувальник товарів</t>
  </si>
  <si>
    <t>перукар (перукар - модельєр)</t>
  </si>
  <si>
    <t xml:space="preserve"> складальник електричних машин та апаратів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</si>
  <si>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</si>
  <si>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</si>
  <si>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</si>
  <si>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</si>
  <si>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</si>
  <si>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слюсар з ремонту колісних транспортних засобів</t>
  </si>
  <si>
    <t xml:space="preserve"> штукатур</t>
  </si>
  <si>
    <t xml:space="preserve"> листоноша (поштар)</t>
  </si>
  <si>
    <t xml:space="preserve"> вчитель закладу загальної середньої освіти</t>
  </si>
  <si>
    <t xml:space="preserve"> викладач закладу вищої освіти</t>
  </si>
  <si>
    <t xml:space="preserve"> лісник</t>
  </si>
  <si>
    <t>каменотес (оброблення каменю)</t>
  </si>
  <si>
    <t>плавильник металу та сплавів</t>
  </si>
  <si>
    <t>формувальник залізобетонних виробів та конструкцій</t>
  </si>
  <si>
    <t>в'язальник схемних джгутів, кабелів та шнурів</t>
  </si>
  <si>
    <t>лікар-інфекціоніст</t>
  </si>
  <si>
    <t>Машиніст тепловоза</t>
  </si>
  <si>
    <t>слюсар з механоскладальних робіт</t>
  </si>
  <si>
    <t>механік з ремонту транспорту</t>
  </si>
  <si>
    <t>полірувальник (механічне оброблення металів)</t>
  </si>
  <si>
    <t>директор (начальник, інший керівник) підприємства</t>
  </si>
  <si>
    <t>завідувач сектору (самостійного)</t>
  </si>
  <si>
    <t>лікар-фтизіатр</t>
  </si>
  <si>
    <t>лаборант (ветеринарна медицина)</t>
  </si>
  <si>
    <t>поліцейський (за спеціалізаціями)</t>
  </si>
  <si>
    <t>тваринник</t>
  </si>
  <si>
    <t>монтажник з монтажу сталевих та залізобетонних конструкцій</t>
  </si>
  <si>
    <t>електрозварник ручного зварювання</t>
  </si>
  <si>
    <t>бригадир (звільнений) з поточного утримання й ремонту колій та штучних споруд</t>
  </si>
  <si>
    <t>майстер з діагностики та налагодження електронного устаткування автомобільних засобів</t>
  </si>
  <si>
    <t>комірник</t>
  </si>
  <si>
    <t>укладальник-пакувальник</t>
  </si>
  <si>
    <t>підсобний робітник</t>
  </si>
  <si>
    <t xml:space="preserve"> Начальник відділу</t>
  </si>
  <si>
    <t xml:space="preserve"> Менеджер (управитель)</t>
  </si>
  <si>
    <t xml:space="preserve"> бібліотекар</t>
  </si>
  <si>
    <t xml:space="preserve"> обліковець</t>
  </si>
  <si>
    <t xml:space="preserve"> оператор з уведення даних в ЕОМ (ОМ)</t>
  </si>
  <si>
    <t xml:space="preserve"> лісоруб</t>
  </si>
  <si>
    <t xml:space="preserve"> дояр</t>
  </si>
  <si>
    <t>архітектор</t>
  </si>
  <si>
    <t>укладальник пиломатеріалів, деталей та виробів з деревини</t>
  </si>
  <si>
    <t>начальник відділу</t>
  </si>
  <si>
    <t>інженер-будівельник</t>
  </si>
  <si>
    <t>машиніст тепловоза</t>
  </si>
  <si>
    <t>начальник відділення (сфера захисту інформації)</t>
  </si>
  <si>
    <t>машиніст-інструктор локомотивних бригад</t>
  </si>
  <si>
    <t>газозварник</t>
  </si>
  <si>
    <t>технік</t>
  </si>
  <si>
    <t>адміністратор</t>
  </si>
  <si>
    <t>касир торговельного залу</t>
  </si>
  <si>
    <t>оператор комп'ютерного набору</t>
  </si>
  <si>
    <t>охоронник</t>
  </si>
  <si>
    <t>офіціант</t>
  </si>
  <si>
    <t>продавець продовольчих товарів</t>
  </si>
  <si>
    <t>бармен</t>
  </si>
  <si>
    <t>Монтажник з монтажу сталевих та залізобетонних конструкцій</t>
  </si>
  <si>
    <t>Майстер з діагностики та налагодження електронного устаткування автомобільних засобів</t>
  </si>
  <si>
    <t>Електрозварник ручного зварювання</t>
  </si>
  <si>
    <t>Бригадир (звільнений) з поточного утримання й ремонту колій та штучних споруд</t>
  </si>
  <si>
    <t>машиніст бурової установки</t>
  </si>
  <si>
    <t>машиніст компресорних установок</t>
  </si>
  <si>
    <t>фельдшер ветеринарної медицини</t>
  </si>
  <si>
    <t>січень-вересень</t>
  </si>
  <si>
    <t>станом на 1 жовтня</t>
  </si>
  <si>
    <t>Станом на 01.10.2019 року</t>
  </si>
  <si>
    <t xml:space="preserve">Професії, по яких кількість  вакансій є найбільшою  у січні-вересні 2019 року </t>
  </si>
  <si>
    <t>Професії, по яких кількість  вакансій є найбільшою                                                у січні-вересні 2019 року</t>
  </si>
  <si>
    <t>Професії, по яких середній розмір запропонованої  заробітної  плати є найбільшим, станом на 01.10.2019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</si>
  <si>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01.10.2019 року</t>
  </si>
  <si>
    <t>Кількість вакансій та чисельність безробітних                                                  станом на 1 жовтня 2019 року</t>
  </si>
  <si>
    <t>Кількість вакансій та чисельність безробітних за професійними групами                                   станом на 1 жовтня 2019 року</t>
  </si>
  <si>
    <t xml:space="preserve"> Молодша медична сестра (санітарка, санітарка-прибиральниця, санітарка-буфетниця та ін.)</t>
  </si>
  <si>
    <t>Інженер-будівельник</t>
  </si>
  <si>
    <t>фарбувальник приладів і деталей</t>
  </si>
  <si>
    <t>майстер будівельних та монтажних робіт</t>
  </si>
  <si>
    <t>Лаборант (ветеринарна медицина)</t>
  </si>
  <si>
    <t>оператор верстатів з програмним керуванням</t>
  </si>
  <si>
    <t>машиніст копра</t>
  </si>
  <si>
    <t>Фельдшер ветеринарної медицини</t>
  </si>
  <si>
    <t>адміністратор системи</t>
  </si>
  <si>
    <t>інженер-механік груповий</t>
  </si>
  <si>
    <t>електрозварник на автоматичних та напівавтоматичних машинах</t>
  </si>
  <si>
    <t>слюсар-інструментальник</t>
  </si>
  <si>
    <t>оператор автоматичних та напівавтоматичнихліній верстатів та установок</t>
  </si>
  <si>
    <t>слюсар з ремонту рухомого складу</t>
  </si>
  <si>
    <t xml:space="preserve"> керівник гуртка</t>
  </si>
  <si>
    <t xml:space="preserve"> реєстратор медичний</t>
  </si>
  <si>
    <t xml:space="preserve"> робітник на лісокультурних (лісогосподарських) роботах</t>
  </si>
  <si>
    <t xml:space="preserve"> машиніст (кочегар) котельної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</si>
  <si>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</si>
  <si>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</si>
  <si>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асистент вчителя</t>
  </si>
  <si>
    <t xml:space="preserve"> лаборант (освіта)</t>
  </si>
  <si>
    <t xml:space="preserve"> ремонтувальник русловий</t>
  </si>
  <si>
    <t>головний бухгалтер</t>
  </si>
  <si>
    <t>редактор</t>
  </si>
  <si>
    <t>Інженер-електрик в енергетичній сфері</t>
  </si>
  <si>
    <t>Економіст із ціноутворення</t>
  </si>
  <si>
    <t>артист оркестру (духового, естрадного, народних інструментів, симфонічного та ін.)</t>
  </si>
  <si>
    <t xml:space="preserve">Лікар-терапевт </t>
  </si>
  <si>
    <t>Помічник юриста (інші види юриспруденції)</t>
  </si>
  <si>
    <t>експедитор</t>
  </si>
  <si>
    <t>Фахівець із телекомунікаційної інженерії</t>
  </si>
  <si>
    <t>Кошторисник</t>
  </si>
  <si>
    <t>агент торговельний</t>
  </si>
  <si>
    <t>вчитель з дошкільного виховання (з дипломом молодшого спеціаліста)</t>
  </si>
  <si>
    <t>Обліковець</t>
  </si>
  <si>
    <t>реєстратор</t>
  </si>
  <si>
    <t>касир (на підприємстві, в установі, організації)</t>
  </si>
  <si>
    <t>Офісний службовець (складське господарство)</t>
  </si>
  <si>
    <t>секретар-друкарка</t>
  </si>
  <si>
    <t>реєстратор медичний</t>
  </si>
  <si>
    <t>кухар</t>
  </si>
  <si>
    <t>помічник вихователя</t>
  </si>
  <si>
    <t>кондуктор громадського транспорту</t>
  </si>
  <si>
    <t>бариста</t>
  </si>
  <si>
    <t>продавець-консультант</t>
  </si>
  <si>
    <t>манікюрник</t>
  </si>
  <si>
    <t>Оператор птахофабрик та механізованих ферм</t>
  </si>
  <si>
    <t>робітник фермерського господарства</t>
  </si>
  <si>
    <t>машиніст мийної установки</t>
  </si>
  <si>
    <t>моторист електродвигунів</t>
  </si>
  <si>
    <t>робітник з благоустрою</t>
  </si>
  <si>
    <t>менеджер (управитель) в торговлі транспортними засобами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</si>
</sst>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#0"/>
    <numFmt numFmtId="191" formatCode="dd\.mm\.yyyy"/>
    <numFmt numFmtId="192" formatCode="_(* #,##0.00_);_(* \(#,##0.00\);_(* &quot;-&quot;??_);_(@_)"/>
    <numFmt numFmtId="193" formatCode="0.000"/>
    <numFmt numFmtId="194" formatCode="#,##0;[Red]#,##0"/>
    <numFmt numFmtId="195" formatCode="0.0000"/>
    <numFmt numFmtId="196" formatCode="#,##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0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1" fontId="11" fillId="0" borderId="0" applyFont="0" applyFill="0" applyBorder="0" applyProtection="0">
      <alignment/>
    </xf>
    <xf numFmtId="191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2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3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4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6" fillId="0" borderId="0" xfId="502">
      <alignment/>
      <protection/>
    </xf>
    <xf numFmtId="0" fontId="8" fillId="0" borderId="0" xfId="523" applyFont="1" applyFill="1">
      <alignment/>
      <protection/>
    </xf>
    <xf numFmtId="0" fontId="45" fillId="0" borderId="0" xfId="523" applyFont="1" applyFill="1" applyBorder="1" applyAlignment="1">
      <alignment horizontal="center"/>
      <protection/>
    </xf>
    <xf numFmtId="0" fontId="45" fillId="0" borderId="0" xfId="523" applyFont="1" applyFill="1">
      <alignment/>
      <protection/>
    </xf>
    <xf numFmtId="0" fontId="45" fillId="0" borderId="0" xfId="523" applyFont="1" applyFill="1" applyAlignment="1">
      <alignment vertical="center"/>
      <protection/>
    </xf>
    <xf numFmtId="0" fontId="7" fillId="0" borderId="0" xfId="523" applyFont="1" applyFill="1">
      <alignment/>
      <protection/>
    </xf>
    <xf numFmtId="0" fontId="7" fillId="0" borderId="0" xfId="523" applyFont="1" applyFill="1" applyAlignment="1">
      <alignment wrapText="1"/>
      <protection/>
    </xf>
    <xf numFmtId="189" fontId="7" fillId="0" borderId="0" xfId="523" applyNumberFormat="1" applyFont="1" applyFill="1">
      <alignment/>
      <protection/>
    </xf>
    <xf numFmtId="189" fontId="8" fillId="0" borderId="3" xfId="523" applyNumberFormat="1" applyFont="1" applyFill="1" applyBorder="1" applyAlignment="1">
      <alignment horizontal="center" vertical="center" wrapText="1"/>
      <protection/>
    </xf>
    <xf numFmtId="0" fontId="3" fillId="0" borderId="0" xfId="523" applyFont="1" applyFill="1" applyAlignment="1">
      <alignment vertical="center"/>
      <protection/>
    </xf>
    <xf numFmtId="3" fontId="48" fillId="0" borderId="3" xfId="450" applyNumberFormat="1" applyFont="1" applyBorder="1" applyAlignment="1">
      <alignment horizontal="center" vertical="center" wrapText="1"/>
      <protection/>
    </xf>
    <xf numFmtId="1" fontId="7" fillId="0" borderId="0" xfId="523" applyNumberFormat="1" applyFont="1" applyFill="1" applyAlignment="1">
      <alignment horizontal="center" vertical="center"/>
      <protection/>
    </xf>
    <xf numFmtId="0" fontId="3" fillId="0" borderId="0" xfId="523" applyFont="1" applyFill="1" applyAlignment="1">
      <alignment vertical="center" wrapText="1"/>
      <protection/>
    </xf>
    <xf numFmtId="0" fontId="7" fillId="0" borderId="0" xfId="523" applyFont="1" applyFill="1" applyAlignment="1">
      <alignment vertical="center"/>
      <protection/>
    </xf>
    <xf numFmtId="0" fontId="7" fillId="0" borderId="0" xfId="523" applyFont="1" applyFill="1" applyAlignment="1">
      <alignment horizontal="center"/>
      <protection/>
    </xf>
    <xf numFmtId="3" fontId="43" fillId="0" borderId="3" xfId="523" applyNumberFormat="1" applyFont="1" applyFill="1" applyBorder="1" applyAlignment="1">
      <alignment horizontal="center" vertical="center"/>
      <protection/>
    </xf>
    <xf numFmtId="3" fontId="52" fillId="0" borderId="0" xfId="523" applyNumberFormat="1" applyFont="1" applyFill="1" applyAlignment="1">
      <alignment horizontal="center" vertical="center"/>
      <protection/>
    </xf>
    <xf numFmtId="3" fontId="51" fillId="0" borderId="3" xfId="523" applyNumberFormat="1" applyFont="1" applyFill="1" applyBorder="1" applyAlignment="1">
      <alignment horizontal="center" vertical="center" wrapText="1"/>
      <protection/>
    </xf>
    <xf numFmtId="3" fontId="51" fillId="0" borderId="3" xfId="523" applyNumberFormat="1" applyFont="1" applyFill="1" applyBorder="1" applyAlignment="1">
      <alignment horizontal="center" vertical="center"/>
      <protection/>
    </xf>
    <xf numFmtId="3" fontId="7" fillId="0" borderId="0" xfId="523" applyNumberFormat="1" applyFont="1" applyFill="1">
      <alignment/>
      <protection/>
    </xf>
    <xf numFmtId="3" fontId="45" fillId="0" borderId="0" xfId="523" applyNumberFormat="1" applyFont="1" applyFill="1">
      <alignment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45" fillId="0" borderId="0" xfId="523" applyNumberFormat="1" applyFont="1" applyFill="1" applyAlignment="1">
      <alignment vertical="center"/>
      <protection/>
    </xf>
    <xf numFmtId="0" fontId="55" fillId="0" borderId="0" xfId="523" applyFont="1" applyFill="1">
      <alignment/>
      <protection/>
    </xf>
    <xf numFmtId="0" fontId="43" fillId="0" borderId="0" xfId="523" applyFont="1" applyFill="1">
      <alignment/>
      <protection/>
    </xf>
    <xf numFmtId="0" fontId="51" fillId="0" borderId="0" xfId="523" applyFont="1" applyFill="1">
      <alignment/>
      <protection/>
    </xf>
    <xf numFmtId="3" fontId="51" fillId="0" borderId="0" xfId="523" applyNumberFormat="1" applyFont="1" applyFill="1" applyAlignment="1">
      <alignment vertical="center"/>
      <protection/>
    </xf>
    <xf numFmtId="189" fontId="51" fillId="0" borderId="0" xfId="523" applyNumberFormat="1" applyFont="1" applyFill="1">
      <alignment/>
      <protection/>
    </xf>
    <xf numFmtId="3" fontId="51" fillId="0" borderId="0" xfId="523" applyNumberFormat="1" applyFont="1" applyFill="1">
      <alignment/>
      <protection/>
    </xf>
    <xf numFmtId="189" fontId="43" fillId="0" borderId="3" xfId="523" applyNumberFormat="1" applyFont="1" applyFill="1" applyBorder="1" applyAlignment="1">
      <alignment horizontal="center" vertical="center" wrapText="1"/>
      <protection/>
    </xf>
    <xf numFmtId="1" fontId="43" fillId="0" borderId="3" xfId="450" applyNumberFormat="1" applyFont="1" applyBorder="1" applyAlignment="1">
      <alignment horizontal="center" vertical="center" wrapText="1"/>
      <protection/>
    </xf>
    <xf numFmtId="3" fontId="8" fillId="0" borderId="3" xfId="523" applyNumberFormat="1" applyFont="1" applyFill="1" applyBorder="1" applyAlignment="1">
      <alignment horizontal="center" vertical="center" wrapText="1"/>
      <protection/>
    </xf>
    <xf numFmtId="189" fontId="8" fillId="0" borderId="3" xfId="450" applyNumberFormat="1" applyFont="1" applyBorder="1" applyAlignment="1">
      <alignment horizontal="center" vertical="center" wrapText="1"/>
      <protection/>
    </xf>
    <xf numFmtId="3" fontId="8" fillId="50" borderId="3" xfId="523" applyNumberFormat="1" applyFont="1" applyFill="1" applyBorder="1" applyAlignment="1">
      <alignment horizontal="center" vertical="center"/>
      <protection/>
    </xf>
    <xf numFmtId="3" fontId="79" fillId="50" borderId="3" xfId="523" applyNumberFormat="1" applyFont="1" applyFill="1" applyBorder="1" applyAlignment="1">
      <alignment horizontal="center" vertical="center"/>
      <protection/>
    </xf>
    <xf numFmtId="3" fontId="3" fillId="50" borderId="3" xfId="523" applyNumberFormat="1" applyFont="1" applyFill="1" applyBorder="1" applyAlignment="1">
      <alignment horizontal="center" vertical="center"/>
      <protection/>
    </xf>
    <xf numFmtId="3" fontId="80" fillId="50" borderId="3" xfId="523" applyNumberFormat="1" applyFont="1" applyFill="1" applyBorder="1" applyAlignment="1">
      <alignment horizontal="center" vertical="center"/>
      <protection/>
    </xf>
    <xf numFmtId="0" fontId="2" fillId="0" borderId="0" xfId="502" applyFont="1">
      <alignment/>
      <protection/>
    </xf>
    <xf numFmtId="0" fontId="2" fillId="0" borderId="3" xfId="502" applyFont="1" applyBorder="1" applyAlignment="1">
      <alignment horizontal="center" vertical="center" wrapText="1"/>
      <protection/>
    </xf>
    <xf numFmtId="0" fontId="59" fillId="0" borderId="0" xfId="502" applyFont="1" applyAlignment="1">
      <alignment horizontal="center" vertical="center" wrapText="1"/>
      <protection/>
    </xf>
    <xf numFmtId="0" fontId="9" fillId="0" borderId="0" xfId="502" applyFont="1">
      <alignment/>
      <protection/>
    </xf>
    <xf numFmtId="0" fontId="53" fillId="0" borderId="0" xfId="502" applyFont="1">
      <alignment/>
      <protection/>
    </xf>
    <xf numFmtId="2" fontId="2" fillId="0" borderId="3" xfId="502" applyNumberFormat="1" applyFont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center" vertical="center"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9" fillId="0" borderId="0" xfId="502" applyFont="1" applyAlignment="1">
      <alignment/>
      <protection/>
    </xf>
    <xf numFmtId="2" fontId="2" fillId="0" borderId="0" xfId="502" applyNumberFormat="1" applyFont="1" applyAlignment="1">
      <alignment wrapText="1"/>
      <protection/>
    </xf>
    <xf numFmtId="3" fontId="2" fillId="0" borderId="0" xfId="502" applyNumberFormat="1" applyFont="1">
      <alignment/>
      <protection/>
    </xf>
    <xf numFmtId="3" fontId="2" fillId="0" borderId="3" xfId="502" applyNumberFormat="1" applyFont="1" applyBorder="1" applyAlignment="1">
      <alignment horizontal="center" vertical="center" wrapText="1"/>
      <protection/>
    </xf>
    <xf numFmtId="0" fontId="2" fillId="0" borderId="0" xfId="502" applyFont="1" applyAlignment="1">
      <alignment horizontal="center"/>
      <protection/>
    </xf>
    <xf numFmtId="3" fontId="9" fillId="0" borderId="0" xfId="502" applyNumberFormat="1" applyFont="1">
      <alignment/>
      <protection/>
    </xf>
    <xf numFmtId="0" fontId="2" fillId="0" borderId="0" xfId="502" applyFont="1" applyAlignment="1">
      <alignment/>
      <protection/>
    </xf>
    <xf numFmtId="0" fontId="50" fillId="0" borderId="0" xfId="523" applyFont="1" applyFill="1" applyAlignment="1">
      <alignment horizontal="center"/>
      <protection/>
    </xf>
    <xf numFmtId="3" fontId="9" fillId="0" borderId="0" xfId="502" applyNumberFormat="1" applyFont="1" applyAlignment="1">
      <alignment horizontal="center"/>
      <protection/>
    </xf>
    <xf numFmtId="14" fontId="43" fillId="0" borderId="3" xfId="450" applyNumberFormat="1" applyFont="1" applyBorder="1" applyAlignment="1">
      <alignment horizontal="center" vertical="center" wrapText="1"/>
      <protection/>
    </xf>
    <xf numFmtId="0" fontId="2" fillId="0" borderId="3" xfId="502" applyFont="1" applyBorder="1" applyAlignment="1">
      <alignment horizontal="center"/>
      <protection/>
    </xf>
    <xf numFmtId="1" fontId="8" fillId="0" borderId="3" xfId="450" applyNumberFormat="1" applyFont="1" applyBorder="1" applyAlignment="1">
      <alignment horizontal="center" vertical="center" wrapText="1"/>
      <protection/>
    </xf>
    <xf numFmtId="0" fontId="8" fillId="0" borderId="3" xfId="523" applyFont="1" applyFill="1" applyBorder="1" applyAlignment="1">
      <alignment horizontal="center" vertical="center" wrapText="1"/>
      <protection/>
    </xf>
    <xf numFmtId="0" fontId="3" fillId="0" borderId="3" xfId="523" applyFont="1" applyFill="1" applyBorder="1" applyAlignment="1">
      <alignment horizontal="left" vertical="center" wrapText="1"/>
      <protection/>
    </xf>
    <xf numFmtId="0" fontId="43" fillId="0" borderId="3" xfId="523" applyFont="1" applyFill="1" applyBorder="1" applyAlignment="1">
      <alignment horizontal="center" vertical="center" wrapText="1"/>
      <protection/>
    </xf>
    <xf numFmtId="189" fontId="43" fillId="0" borderId="3" xfId="523" applyNumberFormat="1" applyFont="1" applyFill="1" applyBorder="1" applyAlignment="1">
      <alignment horizontal="center" vertical="center"/>
      <protection/>
    </xf>
    <xf numFmtId="0" fontId="53" fillId="0" borderId="3" xfId="522" applyFont="1" applyBorder="1" applyAlignment="1">
      <alignment vertical="center" wrapText="1"/>
      <protection/>
    </xf>
    <xf numFmtId="14" fontId="8" fillId="0" borderId="3" xfId="450" applyNumberFormat="1" applyFont="1" applyBorder="1" applyAlignment="1">
      <alignment horizontal="center" vertical="center" wrapText="1"/>
      <protection/>
    </xf>
    <xf numFmtId="188" fontId="8" fillId="0" borderId="3" xfId="450" applyNumberFormat="1" applyFont="1" applyBorder="1" applyAlignment="1">
      <alignment horizontal="center" vertical="center" wrapText="1"/>
      <protection/>
    </xf>
    <xf numFmtId="3" fontId="8" fillId="0" borderId="3" xfId="523" applyNumberFormat="1" applyFont="1" applyFill="1" applyBorder="1" applyAlignment="1">
      <alignment horizontal="center" vertical="center"/>
      <protection/>
    </xf>
    <xf numFmtId="189" fontId="8" fillId="0" borderId="3" xfId="523" applyNumberFormat="1" applyFont="1" applyFill="1" applyBorder="1" applyAlignment="1">
      <alignment horizontal="center" vertical="center"/>
      <protection/>
    </xf>
    <xf numFmtId="0" fontId="54" fillId="0" borderId="3" xfId="522" applyFont="1" applyBorder="1" applyAlignment="1">
      <alignment vertical="center" wrapText="1"/>
      <protection/>
    </xf>
    <xf numFmtId="0" fontId="8" fillId="0" borderId="3" xfId="523" applyFont="1" applyFill="1" applyBorder="1" applyAlignment="1">
      <alignment horizontal="center" vertical="center" wrapText="1"/>
      <protection/>
    </xf>
    <xf numFmtId="0" fontId="56" fillId="0" borderId="3" xfId="523" applyFont="1" applyFill="1" applyBorder="1" applyAlignment="1">
      <alignment horizontal="center" vertical="center" wrapText="1"/>
      <protection/>
    </xf>
    <xf numFmtId="0" fontId="57" fillId="0" borderId="3" xfId="523" applyFont="1" applyFill="1" applyBorder="1" applyAlignment="1">
      <alignment horizontal="center" vertical="center" wrapText="1"/>
      <protection/>
    </xf>
    <xf numFmtId="3" fontId="48" fillId="50" borderId="3" xfId="450" applyNumberFormat="1" applyFont="1" applyFill="1" applyBorder="1" applyAlignment="1">
      <alignment horizontal="center" vertical="center" wrapText="1"/>
      <protection/>
    </xf>
    <xf numFmtId="3" fontId="8" fillId="50" borderId="3" xfId="450" applyNumberFormat="1" applyFont="1" applyFill="1" applyBorder="1" applyAlignment="1">
      <alignment horizontal="center" vertical="center" wrapText="1"/>
      <protection/>
    </xf>
    <xf numFmtId="3" fontId="8" fillId="50" borderId="3" xfId="523" applyNumberFormat="1" applyFont="1" applyFill="1" applyBorder="1" applyAlignment="1">
      <alignment horizontal="center" vertical="center" wrapText="1"/>
      <protection/>
    </xf>
    <xf numFmtId="194" fontId="9" fillId="50" borderId="3" xfId="450" applyNumberFormat="1" applyFont="1" applyFill="1" applyBorder="1" applyAlignment="1">
      <alignment horizontal="center" vertical="center"/>
      <protection/>
    </xf>
    <xf numFmtId="3" fontId="3" fillId="50" borderId="3" xfId="523" applyNumberFormat="1" applyFont="1" applyFill="1" applyBorder="1" applyAlignment="1">
      <alignment horizontal="center" vertical="center"/>
      <protection/>
    </xf>
    <xf numFmtId="3" fontId="43" fillId="50" borderId="3" xfId="523" applyNumberFormat="1" applyFont="1" applyFill="1" applyBorder="1" applyAlignment="1">
      <alignment horizontal="center" vertical="center"/>
      <protection/>
    </xf>
    <xf numFmtId="0" fontId="53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vertical="center" wrapText="1"/>
    </xf>
    <xf numFmtId="0" fontId="53" fillId="0" borderId="3" xfId="502" applyFont="1" applyBorder="1" applyAlignment="1">
      <alignment horizontal="left" wrapText="1"/>
      <protection/>
    </xf>
    <xf numFmtId="3" fontId="53" fillId="0" borderId="3" xfId="502" applyNumberFormat="1" applyFont="1" applyBorder="1" applyAlignment="1">
      <alignment horizontal="center" vertical="center" wrapText="1"/>
      <protection/>
    </xf>
    <xf numFmtId="0" fontId="53" fillId="0" borderId="3" xfId="502" applyFont="1" applyBorder="1" applyAlignment="1">
      <alignment horizontal="left" vertical="center" wrapText="1"/>
      <protection/>
    </xf>
    <xf numFmtId="3" fontId="42" fillId="0" borderId="0" xfId="502" applyNumberFormat="1" applyFont="1">
      <alignment/>
      <protection/>
    </xf>
    <xf numFmtId="0" fontId="42" fillId="51" borderId="3" xfId="502" applyFont="1" applyFill="1" applyBorder="1" applyAlignment="1">
      <alignment vertical="center" wrapText="1"/>
      <protection/>
    </xf>
    <xf numFmtId="3" fontId="42" fillId="51" borderId="3" xfId="502" applyNumberFormat="1" applyFont="1" applyFill="1" applyBorder="1" applyAlignment="1">
      <alignment horizontal="center" vertical="center" wrapText="1"/>
      <protection/>
    </xf>
    <xf numFmtId="0" fontId="75" fillId="0" borderId="3" xfId="0" applyFont="1" applyBorder="1" applyAlignment="1">
      <alignment/>
    </xf>
    <xf numFmtId="1" fontId="75" fillId="0" borderId="3" xfId="0" applyNumberFormat="1" applyFont="1" applyBorder="1" applyAlignment="1">
      <alignment horizontal="center"/>
    </xf>
    <xf numFmtId="0" fontId="53" fillId="0" borderId="3" xfId="0" applyFont="1" applyBorder="1" applyAlignment="1">
      <alignment vertical="center"/>
    </xf>
    <xf numFmtId="3" fontId="53" fillId="50" borderId="3" xfId="502" applyNumberFormat="1" applyFont="1" applyFill="1" applyBorder="1" applyAlignment="1">
      <alignment horizontal="center" vertical="center" wrapText="1"/>
      <protection/>
    </xf>
    <xf numFmtId="0" fontId="53" fillId="0" borderId="3" xfId="502" applyFont="1" applyBorder="1" applyAlignment="1">
      <alignment horizontal="center" vertical="center" wrapText="1"/>
      <protection/>
    </xf>
    <xf numFmtId="0" fontId="53" fillId="50" borderId="3" xfId="502" applyFont="1" applyFill="1" applyBorder="1" applyAlignment="1">
      <alignment horizontal="left" vertical="center" wrapText="1"/>
      <protection/>
    </xf>
    <xf numFmtId="2" fontId="9" fillId="50" borderId="3" xfId="502" applyNumberFormat="1" applyFont="1" applyFill="1" applyBorder="1" applyAlignment="1">
      <alignment horizontal="center" vertical="center" wrapText="1"/>
      <protection/>
    </xf>
    <xf numFmtId="0" fontId="53" fillId="50" borderId="22" xfId="502" applyFont="1" applyFill="1" applyBorder="1" applyAlignment="1">
      <alignment horizontal="center" vertical="center" wrapText="1"/>
      <protection/>
    </xf>
    <xf numFmtId="0" fontId="75" fillId="0" borderId="3" xfId="0" applyFont="1" applyBorder="1" applyAlignment="1">
      <alignment wrapText="1"/>
    </xf>
    <xf numFmtId="3" fontId="45" fillId="0" borderId="0" xfId="523" applyNumberFormat="1" applyFont="1" applyFill="1" applyBorder="1" applyAlignment="1">
      <alignment horizontal="center"/>
      <protection/>
    </xf>
    <xf numFmtId="0" fontId="54" fillId="50" borderId="3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left" vertical="center" wrapText="1"/>
    </xf>
    <xf numFmtId="1" fontId="53" fillId="0" borderId="3" xfId="0" applyNumberFormat="1" applyFont="1" applyBorder="1" applyAlignment="1">
      <alignment horizontal="center" vertical="center"/>
    </xf>
    <xf numFmtId="0" fontId="75" fillId="50" borderId="3" xfId="0" applyFont="1" applyFill="1" applyBorder="1" applyAlignment="1">
      <alignment/>
    </xf>
    <xf numFmtId="1" fontId="75" fillId="50" borderId="3" xfId="0" applyNumberFormat="1" applyFont="1" applyFill="1" applyBorder="1" applyAlignment="1">
      <alignment horizontal="center"/>
    </xf>
    <xf numFmtId="0" fontId="81" fillId="0" borderId="3" xfId="0" applyFont="1" applyBorder="1" applyAlignment="1">
      <alignment wrapText="1"/>
    </xf>
    <xf numFmtId="1" fontId="81" fillId="0" borderId="3" xfId="0" applyNumberFormat="1" applyFont="1" applyBorder="1" applyAlignment="1">
      <alignment horizontal="center"/>
    </xf>
    <xf numFmtId="0" fontId="81" fillId="0" borderId="3" xfId="0" applyFont="1" applyBorder="1" applyAlignment="1">
      <alignment/>
    </xf>
    <xf numFmtId="3" fontId="51" fillId="50" borderId="3" xfId="523" applyNumberFormat="1" applyFont="1" applyFill="1" applyBorder="1" applyAlignment="1">
      <alignment horizontal="center" vertical="center" wrapText="1"/>
      <protection/>
    </xf>
    <xf numFmtId="3" fontId="51" fillId="50" borderId="3" xfId="523" applyNumberFormat="1" applyFont="1" applyFill="1" applyBorder="1" applyAlignment="1">
      <alignment horizontal="center" vertical="center"/>
      <protection/>
    </xf>
    <xf numFmtId="3" fontId="9" fillId="50" borderId="3" xfId="450" applyNumberFormat="1" applyFont="1" applyFill="1" applyBorder="1" applyAlignment="1" applyProtection="1">
      <alignment horizontal="center" vertical="center"/>
      <protection locked="0"/>
    </xf>
    <xf numFmtId="189" fontId="8" fillId="50" borderId="3" xfId="523" applyNumberFormat="1" applyFont="1" applyFill="1" applyBorder="1" applyAlignment="1">
      <alignment horizontal="center" vertical="center" wrapText="1"/>
      <protection/>
    </xf>
    <xf numFmtId="3" fontId="4" fillId="50" borderId="3" xfId="0" applyNumberFormat="1" applyFont="1" applyFill="1" applyBorder="1" applyAlignment="1">
      <alignment horizontal="center" vertical="center"/>
    </xf>
    <xf numFmtId="189" fontId="8" fillId="50" borderId="3" xfId="450" applyNumberFormat="1" applyFont="1" applyFill="1" applyBorder="1" applyAlignment="1">
      <alignment horizontal="center" vertical="center" wrapText="1"/>
      <protection/>
    </xf>
    <xf numFmtId="188" fontId="8" fillId="50" borderId="3" xfId="450" applyNumberFormat="1" applyFont="1" applyFill="1" applyBorder="1" applyAlignment="1">
      <alignment horizontal="center" vertical="center" wrapText="1"/>
      <protection/>
    </xf>
    <xf numFmtId="189" fontId="43" fillId="50" borderId="3" xfId="523" applyNumberFormat="1" applyFont="1" applyFill="1" applyBorder="1" applyAlignment="1">
      <alignment horizontal="center" vertical="center" wrapText="1"/>
      <protection/>
    </xf>
    <xf numFmtId="189" fontId="43" fillId="50" borderId="3" xfId="523" applyNumberFormat="1" applyFont="1" applyFill="1" applyBorder="1" applyAlignment="1">
      <alignment horizontal="center" vertical="center"/>
      <protection/>
    </xf>
    <xf numFmtId="189" fontId="8" fillId="50" borderId="3" xfId="523" applyNumberFormat="1" applyFont="1" applyFill="1" applyBorder="1" applyAlignment="1">
      <alignment horizontal="center" vertical="center"/>
      <protection/>
    </xf>
    <xf numFmtId="0" fontId="53" fillId="50" borderId="3" xfId="0" applyFont="1" applyFill="1" applyBorder="1" applyAlignment="1">
      <alignment horizontal="center" vertical="center"/>
    </xf>
    <xf numFmtId="1" fontId="6" fillId="0" borderId="0" xfId="502" applyNumberFormat="1">
      <alignment/>
      <protection/>
    </xf>
    <xf numFmtId="3" fontId="42" fillId="52" borderId="0" xfId="502" applyNumberFormat="1" applyFont="1" applyFill="1" applyAlignment="1">
      <alignment horizontal="center"/>
      <protection/>
    </xf>
    <xf numFmtId="3" fontId="63" fillId="0" borderId="22" xfId="502" applyNumberFormat="1" applyFont="1" applyBorder="1" applyAlignment="1">
      <alignment horizontal="center" vertical="center" wrapText="1"/>
      <protection/>
    </xf>
    <xf numFmtId="0" fontId="46" fillId="0" borderId="0" xfId="523" applyFont="1" applyFill="1" applyAlignment="1">
      <alignment horizontal="center" wrapText="1"/>
      <protection/>
    </xf>
    <xf numFmtId="0" fontId="47" fillId="0" borderId="0" xfId="523" applyFont="1" applyFill="1" applyAlignment="1">
      <alignment horizontal="center"/>
      <protection/>
    </xf>
    <xf numFmtId="0" fontId="45" fillId="0" borderId="3" xfId="523" applyFont="1" applyFill="1" applyBorder="1" applyAlignment="1">
      <alignment horizontal="center"/>
      <protection/>
    </xf>
    <xf numFmtId="0" fontId="8" fillId="0" borderId="3" xfId="523" applyFont="1" applyFill="1" applyBorder="1" applyAlignment="1">
      <alignment horizontal="center" vertical="center" wrapText="1"/>
      <protection/>
    </xf>
    <xf numFmtId="0" fontId="4" fillId="0" borderId="23" xfId="523" applyFont="1" applyFill="1" applyBorder="1" applyAlignment="1">
      <alignment horizontal="center" vertical="center"/>
      <protection/>
    </xf>
    <xf numFmtId="0" fontId="4" fillId="0" borderId="24" xfId="523" applyFont="1" applyFill="1" applyBorder="1" applyAlignment="1">
      <alignment horizontal="center" vertical="center"/>
      <protection/>
    </xf>
    <xf numFmtId="0" fontId="8" fillId="0" borderId="23" xfId="523" applyFont="1" applyFill="1" applyBorder="1" applyAlignment="1">
      <alignment horizontal="center" vertical="center"/>
      <protection/>
    </xf>
    <xf numFmtId="0" fontId="8" fillId="0" borderId="24" xfId="523" applyFont="1" applyFill="1" applyBorder="1" applyAlignment="1">
      <alignment horizontal="center" vertical="center"/>
      <protection/>
    </xf>
    <xf numFmtId="0" fontId="49" fillId="0" borderId="0" xfId="523" applyFont="1" applyFill="1" applyAlignment="1">
      <alignment horizontal="center"/>
      <protection/>
    </xf>
    <xf numFmtId="0" fontId="50" fillId="0" borderId="0" xfId="523" applyFont="1" applyFill="1" applyAlignment="1">
      <alignment horizontal="center"/>
      <protection/>
    </xf>
    <xf numFmtId="1" fontId="43" fillId="0" borderId="3" xfId="450" applyNumberFormat="1" applyFont="1" applyBorder="1" applyAlignment="1">
      <alignment horizontal="center" vertical="center" wrapText="1"/>
      <protection/>
    </xf>
    <xf numFmtId="0" fontId="43" fillId="0" borderId="3" xfId="523" applyFont="1" applyFill="1" applyBorder="1" applyAlignment="1">
      <alignment horizontal="center" vertical="center" wrapText="1"/>
      <protection/>
    </xf>
    <xf numFmtId="0" fontId="59" fillId="50" borderId="0" xfId="502" applyFont="1" applyFill="1" applyAlignment="1">
      <alignment horizontal="center" vertical="center" wrapText="1"/>
      <protection/>
    </xf>
    <xf numFmtId="0" fontId="59" fillId="0" borderId="0" xfId="502" applyFont="1" applyAlignment="1">
      <alignment horizontal="center" vertical="center" wrapText="1"/>
      <protection/>
    </xf>
    <xf numFmtId="0" fontId="9" fillId="0" borderId="3" xfId="502" applyFont="1" applyBorder="1" applyAlignment="1">
      <alignment horizontal="center"/>
      <protection/>
    </xf>
    <xf numFmtId="2" fontId="9" fillId="50" borderId="3" xfId="502" applyNumberFormat="1" applyFont="1" applyFill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center" vertical="center" wrapText="1"/>
      <protection/>
    </xf>
    <xf numFmtId="0" fontId="9" fillId="0" borderId="3" xfId="502" applyNumberFormat="1" applyFont="1" applyBorder="1" applyAlignment="1">
      <alignment horizontal="center" vertical="center" wrapText="1"/>
      <protection/>
    </xf>
    <xf numFmtId="0" fontId="42" fillId="50" borderId="3" xfId="502" applyFont="1" applyFill="1" applyBorder="1" applyAlignment="1">
      <alignment horizontal="center" vertical="center" wrapText="1"/>
      <protection/>
    </xf>
    <xf numFmtId="0" fontId="42" fillId="0" borderId="3" xfId="502" applyFont="1" applyBorder="1" applyAlignment="1">
      <alignment horizontal="center" vertical="center" wrapText="1"/>
      <protection/>
    </xf>
    <xf numFmtId="0" fontId="62" fillId="50" borderId="0" xfId="502" applyFont="1" applyFill="1" applyAlignment="1">
      <alignment horizontal="center" vertical="center" wrapText="1"/>
      <protection/>
    </xf>
    <xf numFmtId="0" fontId="60" fillId="0" borderId="0" xfId="502" applyFont="1" applyAlignment="1">
      <alignment horizontal="center" vertical="center" wrapText="1"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61" fillId="0" borderId="0" xfId="502" applyFont="1" applyAlignment="1">
      <alignment horizontal="center" vertical="center" wrapText="1"/>
      <protection/>
    </xf>
    <xf numFmtId="0" fontId="61" fillId="50" borderId="0" xfId="502" applyFont="1" applyFill="1" applyAlignment="1">
      <alignment horizontal="center" vertical="center" wrapText="1"/>
      <protection/>
    </xf>
    <xf numFmtId="0" fontId="42" fillId="50" borderId="0" xfId="502" applyFont="1" applyFill="1" applyAlignment="1">
      <alignment horizontal="center" vertical="center" wrapText="1"/>
      <protection/>
    </xf>
    <xf numFmtId="0" fontId="42" fillId="0" borderId="0" xfId="502" applyFont="1" applyAlignment="1">
      <alignment horizontal="center" vertical="center" wrapText="1"/>
      <protection/>
    </xf>
    <xf numFmtId="0" fontId="44" fillId="0" borderId="0" xfId="523" applyFont="1" applyFill="1" applyAlignment="1">
      <alignment horizontal="center"/>
      <protection/>
    </xf>
    <xf numFmtId="1" fontId="8" fillId="0" borderId="3" xfId="450" applyNumberFormat="1" applyFont="1" applyBorder="1" applyAlignment="1">
      <alignment horizontal="center" vertical="center" wrapText="1"/>
      <protection/>
    </xf>
    <xf numFmtId="14" fontId="8" fillId="0" borderId="3" xfId="450" applyNumberFormat="1" applyFont="1" applyBorder="1" applyAlignment="1">
      <alignment horizontal="center" vertical="center" wrapText="1"/>
      <protection/>
    </xf>
    <xf numFmtId="0" fontId="58" fillId="0" borderId="0" xfId="523" applyFont="1" applyFill="1" applyBorder="1" applyAlignment="1">
      <alignment horizontal="center" vertical="center" wrapText="1"/>
      <protection/>
    </xf>
    <xf numFmtId="2" fontId="51" fillId="0" borderId="3" xfId="523" applyNumberFormat="1" applyFont="1" applyFill="1" applyBorder="1" applyAlignment="1">
      <alignment horizontal="center" vertical="center" wrapText="1"/>
      <protection/>
    </xf>
    <xf numFmtId="0" fontId="51" fillId="0" borderId="3" xfId="523" applyFont="1" applyFill="1" applyBorder="1" applyAlignment="1">
      <alignment horizontal="center" vertical="center" wrapText="1"/>
      <protection/>
    </xf>
    <xf numFmtId="14" fontId="3" fillId="0" borderId="3" xfId="450" applyNumberFormat="1" applyFont="1" applyBorder="1" applyAlignment="1">
      <alignment horizontal="center" vertical="center" wrapText="1"/>
      <protection/>
    </xf>
    <xf numFmtId="3" fontId="8" fillId="50" borderId="3" xfId="523" applyNumberFormat="1" applyFont="1" applyFill="1" applyBorder="1" applyAlignment="1">
      <alignment horizontal="center" vertical="center"/>
      <protection/>
    </xf>
    <xf numFmtId="3" fontId="79" fillId="50" borderId="3" xfId="523" applyNumberFormat="1" applyFont="1" applyFill="1" applyBorder="1" applyAlignment="1">
      <alignment horizontal="center" vertical="center"/>
      <protection/>
    </xf>
    <xf numFmtId="3" fontId="3" fillId="50" borderId="3" xfId="523" applyNumberFormat="1" applyFont="1" applyFill="1" applyBorder="1" applyAlignment="1">
      <alignment horizontal="center" vertical="center" wrapText="1"/>
      <protection/>
    </xf>
    <xf numFmtId="0" fontId="54" fillId="50" borderId="3" xfId="0" applyFont="1" applyFill="1" applyBorder="1" applyAlignment="1">
      <alignment vertical="center" wrapText="1"/>
    </xf>
    <xf numFmtId="0" fontId="81" fillId="50" borderId="3" xfId="0" applyFont="1" applyFill="1" applyBorder="1" applyAlignment="1">
      <alignment wrapText="1"/>
    </xf>
    <xf numFmtId="0" fontId="53" fillId="50" borderId="3" xfId="0" applyFont="1" applyFill="1" applyBorder="1" applyAlignment="1">
      <alignment vertical="center"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Hyperlink" xfId="422"/>
    <cellStyle name="Currency" xfId="423"/>
    <cellStyle name="Currency [0]" xfId="424"/>
    <cellStyle name="Грошовий 2" xfId="425"/>
    <cellStyle name="Добре" xfId="426"/>
    <cellStyle name="Добре 2" xfId="427"/>
    <cellStyle name="Заголовок 1" xfId="428"/>
    <cellStyle name="Заголовок 1 2" xfId="429"/>
    <cellStyle name="Заголовок 1 3" xfId="430"/>
    <cellStyle name="Заголовок 1 4" xfId="431"/>
    <cellStyle name="Заголовок 1 5" xfId="432"/>
    <cellStyle name="Заголовок 2" xfId="433"/>
    <cellStyle name="Заголовок 2 2" xfId="434"/>
    <cellStyle name="Заголовок 2 3" xfId="435"/>
    <cellStyle name="Заголовок 2 4" xfId="436"/>
    <cellStyle name="Заголовок 2 5" xfId="437"/>
    <cellStyle name="Заголовок 3" xfId="438"/>
    <cellStyle name="Заголовок 3 2" xfId="439"/>
    <cellStyle name="Заголовок 3 3" xfId="440"/>
    <cellStyle name="Заголовок 3 4" xfId="441"/>
    <cellStyle name="Заголовок 3 5" xfId="442"/>
    <cellStyle name="Заголовок 4" xfId="443"/>
    <cellStyle name="Заголовок 4 2" xfId="444"/>
    <cellStyle name="Заголовок 4 3" xfId="445"/>
    <cellStyle name="Заголовок 4 4" xfId="446"/>
    <cellStyle name="Заголовок 4 5" xfId="447"/>
    <cellStyle name="Звичайний 2" xfId="448"/>
    <cellStyle name="Звичайний 2 2" xfId="449"/>
    <cellStyle name="Звичайний 2 3" xfId="450"/>
    <cellStyle name="Звичайний 2_8.Блок_3 (1 ч)" xfId="451"/>
    <cellStyle name="Звичайний 3" xfId="452"/>
    <cellStyle name="Звичайний 3 2" xfId="453"/>
    <cellStyle name="Звичайний 3 2 2" xfId="454"/>
    <cellStyle name="Звичайний 4" xfId="455"/>
    <cellStyle name="Звичайний 4 2" xfId="456"/>
    <cellStyle name="Звичайний 5" xfId="457"/>
    <cellStyle name="Звичайний 5 2" xfId="458"/>
    <cellStyle name="Звичайний 5 3" xfId="459"/>
    <cellStyle name="Звичайний 6" xfId="460"/>
    <cellStyle name="Звичайний 7" xfId="461"/>
    <cellStyle name="Зв'язана клітинка" xfId="462"/>
    <cellStyle name="Зв'язана клітинка 2" xfId="463"/>
    <cellStyle name="Итог" xfId="464"/>
    <cellStyle name="Итог 2" xfId="465"/>
    <cellStyle name="Итог 3" xfId="466"/>
    <cellStyle name="Итог 4" xfId="467"/>
    <cellStyle name="Итог 5" xfId="468"/>
    <cellStyle name="Контрольна клітинка" xfId="469"/>
    <cellStyle name="Контрольна клітинка 2" xfId="470"/>
    <cellStyle name="Контрольная ячейка" xfId="471"/>
    <cellStyle name="Контрольная ячейка 2" xfId="472"/>
    <cellStyle name="Контрольная ячейка 2 2" xfId="473"/>
    <cellStyle name="Контрольная ячейка 3" xfId="474"/>
    <cellStyle name="Контрольная ячейка 4" xfId="475"/>
    <cellStyle name="Контрольная ячейка 5" xfId="476"/>
    <cellStyle name="Назва" xfId="477"/>
    <cellStyle name="Назва 2" xfId="478"/>
    <cellStyle name="Название" xfId="479"/>
    <cellStyle name="Название 2" xfId="480"/>
    <cellStyle name="Название 3" xfId="481"/>
    <cellStyle name="Название 4" xfId="482"/>
    <cellStyle name="Название 5" xfId="483"/>
    <cellStyle name="Нейтральный" xfId="484"/>
    <cellStyle name="Нейтральный 2" xfId="485"/>
    <cellStyle name="Нейтральный 2 2" xfId="486"/>
    <cellStyle name="Нейтральный 3" xfId="487"/>
    <cellStyle name="Нейтральный 4" xfId="488"/>
    <cellStyle name="Нейтральный 5" xfId="489"/>
    <cellStyle name="Обчислення" xfId="490"/>
    <cellStyle name="Обчислення 2" xfId="491"/>
    <cellStyle name="Обчислення_П_1" xfId="492"/>
    <cellStyle name="Обычный 10" xfId="493"/>
    <cellStyle name="Обычный 11" xfId="494"/>
    <cellStyle name="Обычный 12" xfId="495"/>
    <cellStyle name="Обычный 13" xfId="496"/>
    <cellStyle name="Обычный 13 2" xfId="497"/>
    <cellStyle name="Обычный 13 3" xfId="498"/>
    <cellStyle name="Обычный 13 3 2" xfId="499"/>
    <cellStyle name="Обычный 14" xfId="500"/>
    <cellStyle name="Обычный 15" xfId="501"/>
    <cellStyle name="Обычный 2" xfId="502"/>
    <cellStyle name="Обычный 2 2" xfId="503"/>
    <cellStyle name="Обычный 2 3" xfId="504"/>
    <cellStyle name="Обычный 2 3 2" xfId="505"/>
    <cellStyle name="Обычный 2 3 3" xfId="506"/>
    <cellStyle name="Обычный 2 4" xfId="507"/>
    <cellStyle name="Обычный 3" xfId="508"/>
    <cellStyle name="Обычный 3 2" xfId="509"/>
    <cellStyle name="Обычный 3 3" xfId="510"/>
    <cellStyle name="Обычный 4" xfId="511"/>
    <cellStyle name="Обычный 4 2" xfId="512"/>
    <cellStyle name="Обычный 5" xfId="513"/>
    <cellStyle name="Обычный 5 2" xfId="514"/>
    <cellStyle name="Обычный 5 3" xfId="515"/>
    <cellStyle name="Обычный 6" xfId="516"/>
    <cellStyle name="Обычный 6 2" xfId="517"/>
    <cellStyle name="Обычный 6 3" xfId="518"/>
    <cellStyle name="Обычный 7" xfId="519"/>
    <cellStyle name="Обычный 8" xfId="520"/>
    <cellStyle name="Обычный 9" xfId="521"/>
    <cellStyle name="Обычный_09_Професійний склад" xfId="522"/>
    <cellStyle name="Обычный_Форма7Н" xfId="523"/>
    <cellStyle name="Followed Hyperlink" xfId="524"/>
    <cellStyle name="Підсумок" xfId="525"/>
    <cellStyle name="Підсумок 2" xfId="526"/>
    <cellStyle name="Підсумок_П_1" xfId="527"/>
    <cellStyle name="Плохой" xfId="528"/>
    <cellStyle name="Плохой 2" xfId="529"/>
    <cellStyle name="Плохой 2 2" xfId="530"/>
    <cellStyle name="Плохой 3" xfId="531"/>
    <cellStyle name="Плохой 4" xfId="532"/>
    <cellStyle name="Плохой 5" xfId="533"/>
    <cellStyle name="Поганий" xfId="534"/>
    <cellStyle name="Поганий 2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римечание" xfId="541"/>
    <cellStyle name="Примечание 2" xfId="542"/>
    <cellStyle name="Примечание 2 2" xfId="543"/>
    <cellStyle name="Примечание 3" xfId="544"/>
    <cellStyle name="Примечание 4" xfId="545"/>
    <cellStyle name="Примечание 5" xfId="546"/>
    <cellStyle name="Примітка" xfId="547"/>
    <cellStyle name="Примітка 2" xfId="548"/>
    <cellStyle name="Примітка_П_1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ФинᎰнсовый_Лист1 (3)_1" xfId="571"/>
    <cellStyle name="Comma" xfId="572"/>
    <cellStyle name="Comma [0]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zoomScaleSheetLayoutView="70" zoomScalePageLayoutView="0" workbookViewId="0" topLeftCell="A1">
      <selection activeCell="F8" sqref="F8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4.140625" style="6" customWidth="1"/>
    <col min="6" max="6" width="14.28125" style="6" customWidth="1"/>
    <col min="7" max="7" width="13.7109375" style="6" customWidth="1"/>
    <col min="8" max="9" width="8.8515625" style="6" customWidth="1"/>
    <col min="10" max="10" width="43.00390625" style="6" customWidth="1"/>
    <col min="11" max="16384" width="8.8515625" style="6" customWidth="1"/>
  </cols>
  <sheetData>
    <row r="1" spans="1:7" s="2" customFormat="1" ht="30.75" customHeight="1">
      <c r="A1" s="117" t="s">
        <v>128</v>
      </c>
      <c r="B1" s="117"/>
      <c r="C1" s="117"/>
      <c r="D1" s="117"/>
      <c r="E1" s="117"/>
      <c r="F1" s="117"/>
      <c r="G1" s="117"/>
    </row>
    <row r="2" spans="1:7" s="2" customFormat="1" ht="19.5" customHeight="1">
      <c r="A2" s="118" t="s">
        <v>8</v>
      </c>
      <c r="B2" s="118"/>
      <c r="C2" s="118"/>
      <c r="D2" s="118"/>
      <c r="E2" s="118"/>
      <c r="F2" s="118"/>
      <c r="G2" s="118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8.75" customHeight="1">
      <c r="A4" s="119"/>
      <c r="B4" s="121" t="s">
        <v>244</v>
      </c>
      <c r="C4" s="122"/>
      <c r="D4" s="120" t="s">
        <v>31</v>
      </c>
      <c r="E4" s="123" t="s">
        <v>245</v>
      </c>
      <c r="F4" s="124"/>
      <c r="G4" s="120" t="s">
        <v>31</v>
      </c>
    </row>
    <row r="5" spans="1:7" s="4" customFormat="1" ht="60.75" customHeight="1">
      <c r="A5" s="119"/>
      <c r="B5" s="57" t="s">
        <v>117</v>
      </c>
      <c r="C5" s="57" t="s">
        <v>124</v>
      </c>
      <c r="D5" s="120"/>
      <c r="E5" s="57" t="s">
        <v>117</v>
      </c>
      <c r="F5" s="57" t="s">
        <v>124</v>
      </c>
      <c r="G5" s="120"/>
    </row>
    <row r="6" spans="1:7" s="10" customFormat="1" ht="34.5" customHeight="1">
      <c r="A6" s="58" t="s">
        <v>32</v>
      </c>
      <c r="B6" s="151">
        <v>33202</v>
      </c>
      <c r="C6" s="151">
        <f>SUM(C7:C25)</f>
        <v>32443</v>
      </c>
      <c r="D6" s="106">
        <f>ROUND(C6/B6*100,1)</f>
        <v>97.7</v>
      </c>
      <c r="E6" s="152">
        <v>3077</v>
      </c>
      <c r="F6" s="152">
        <f>SUM(F7:F25)</f>
        <v>2098</v>
      </c>
      <c r="G6" s="106">
        <f>ROUND(F6/E6*100,1)</f>
        <v>68.2</v>
      </c>
    </row>
    <row r="7" spans="1:10" ht="45" customHeight="1">
      <c r="A7" s="59" t="s">
        <v>10</v>
      </c>
      <c r="B7" s="71">
        <v>4549</v>
      </c>
      <c r="C7" s="22">
        <v>4826</v>
      </c>
      <c r="D7" s="9">
        <f aca="true" t="shared" si="0" ref="D7:D25">ROUND(C7/B7*100,1)</f>
        <v>106.1</v>
      </c>
      <c r="E7" s="71">
        <v>153</v>
      </c>
      <c r="F7" s="22">
        <v>91</v>
      </c>
      <c r="G7" s="9">
        <f aca="true" t="shared" si="1" ref="G7:G25">ROUND(F7/E7*100,1)</f>
        <v>59.5</v>
      </c>
      <c r="H7" s="12"/>
      <c r="J7" s="13"/>
    </row>
    <row r="8" spans="1:10" ht="44.25" customHeight="1">
      <c r="A8" s="59" t="s">
        <v>11</v>
      </c>
      <c r="B8" s="71">
        <v>374</v>
      </c>
      <c r="C8" s="22">
        <v>355</v>
      </c>
      <c r="D8" s="9">
        <f t="shared" si="0"/>
        <v>94.9</v>
      </c>
      <c r="E8" s="71">
        <v>3</v>
      </c>
      <c r="F8" s="22">
        <v>24</v>
      </c>
      <c r="G8" s="9">
        <f t="shared" si="1"/>
        <v>800</v>
      </c>
      <c r="H8" s="12"/>
      <c r="J8" s="13"/>
    </row>
    <row r="9" spans="1:10" s="14" customFormat="1" ht="27.75" customHeight="1">
      <c r="A9" s="59" t="s">
        <v>12</v>
      </c>
      <c r="B9" s="71">
        <v>6381</v>
      </c>
      <c r="C9" s="22">
        <v>5207</v>
      </c>
      <c r="D9" s="9">
        <f t="shared" si="0"/>
        <v>81.6</v>
      </c>
      <c r="E9" s="71">
        <v>558</v>
      </c>
      <c r="F9" s="22">
        <v>297</v>
      </c>
      <c r="G9" s="9">
        <f t="shared" si="1"/>
        <v>53.2</v>
      </c>
      <c r="H9" s="12"/>
      <c r="I9" s="6"/>
      <c r="J9" s="13"/>
    </row>
    <row r="10" spans="1:12" ht="43.5" customHeight="1">
      <c r="A10" s="59" t="s">
        <v>13</v>
      </c>
      <c r="B10" s="71">
        <v>606</v>
      </c>
      <c r="C10" s="22">
        <v>810</v>
      </c>
      <c r="D10" s="9">
        <f t="shared" si="0"/>
        <v>133.7</v>
      </c>
      <c r="E10" s="71">
        <v>110</v>
      </c>
      <c r="F10" s="22">
        <v>64</v>
      </c>
      <c r="G10" s="9">
        <f t="shared" si="1"/>
        <v>58.2</v>
      </c>
      <c r="H10" s="12"/>
      <c r="J10" s="13"/>
      <c r="L10" s="15"/>
    </row>
    <row r="11" spans="1:10" ht="42" customHeight="1">
      <c r="A11" s="59" t="s">
        <v>14</v>
      </c>
      <c r="B11" s="71">
        <v>349</v>
      </c>
      <c r="C11" s="22">
        <v>380</v>
      </c>
      <c r="D11" s="9">
        <f t="shared" si="0"/>
        <v>108.9</v>
      </c>
      <c r="E11" s="71">
        <v>32</v>
      </c>
      <c r="F11" s="22">
        <v>34</v>
      </c>
      <c r="G11" s="9">
        <f t="shared" si="1"/>
        <v>106.3</v>
      </c>
      <c r="H11" s="12"/>
      <c r="J11" s="13"/>
    </row>
    <row r="12" spans="1:10" ht="26.25" customHeight="1">
      <c r="A12" s="59" t="s">
        <v>15</v>
      </c>
      <c r="B12" s="71">
        <v>2139</v>
      </c>
      <c r="C12" s="22">
        <v>2015</v>
      </c>
      <c r="D12" s="9">
        <f t="shared" si="0"/>
        <v>94.2</v>
      </c>
      <c r="E12" s="71">
        <v>244</v>
      </c>
      <c r="F12" s="22">
        <v>139</v>
      </c>
      <c r="G12" s="9">
        <f t="shared" si="1"/>
        <v>57</v>
      </c>
      <c r="H12" s="12"/>
      <c r="J12" s="13"/>
    </row>
    <row r="13" spans="1:10" ht="57" customHeight="1">
      <c r="A13" s="59" t="s">
        <v>16</v>
      </c>
      <c r="B13" s="71">
        <v>5923</v>
      </c>
      <c r="C13" s="22">
        <v>5556</v>
      </c>
      <c r="D13" s="9">
        <f t="shared" si="0"/>
        <v>93.8</v>
      </c>
      <c r="E13" s="71">
        <v>480</v>
      </c>
      <c r="F13" s="22">
        <v>341</v>
      </c>
      <c r="G13" s="9">
        <f t="shared" si="1"/>
        <v>71</v>
      </c>
      <c r="H13" s="12"/>
      <c r="J13" s="13"/>
    </row>
    <row r="14" spans="1:10" ht="42" customHeight="1">
      <c r="A14" s="59" t="s">
        <v>17</v>
      </c>
      <c r="B14" s="71">
        <v>1820</v>
      </c>
      <c r="C14" s="22">
        <v>1961</v>
      </c>
      <c r="D14" s="9">
        <f t="shared" si="0"/>
        <v>107.7</v>
      </c>
      <c r="E14" s="71">
        <v>302</v>
      </c>
      <c r="F14" s="22">
        <v>243</v>
      </c>
      <c r="G14" s="9">
        <f t="shared" si="1"/>
        <v>80.5</v>
      </c>
      <c r="H14" s="12"/>
      <c r="J14" s="13"/>
    </row>
    <row r="15" spans="1:10" ht="41.25" customHeight="1">
      <c r="A15" s="59" t="s">
        <v>18</v>
      </c>
      <c r="B15" s="71">
        <v>1212</v>
      </c>
      <c r="C15" s="22">
        <v>1263</v>
      </c>
      <c r="D15" s="9">
        <f t="shared" si="0"/>
        <v>104.2</v>
      </c>
      <c r="E15" s="71">
        <v>159</v>
      </c>
      <c r="F15" s="22">
        <v>80</v>
      </c>
      <c r="G15" s="9">
        <f t="shared" si="1"/>
        <v>50.3</v>
      </c>
      <c r="H15" s="12"/>
      <c r="J15" s="13"/>
    </row>
    <row r="16" spans="1:10" ht="24" customHeight="1">
      <c r="A16" s="59" t="s">
        <v>19</v>
      </c>
      <c r="B16" s="71">
        <v>480</v>
      </c>
      <c r="C16" s="22">
        <v>312</v>
      </c>
      <c r="D16" s="9">
        <f t="shared" si="0"/>
        <v>65</v>
      </c>
      <c r="E16" s="71">
        <v>45</v>
      </c>
      <c r="F16" s="22">
        <v>16</v>
      </c>
      <c r="G16" s="9">
        <f t="shared" si="1"/>
        <v>35.6</v>
      </c>
      <c r="H16" s="12"/>
      <c r="J16" s="13"/>
    </row>
    <row r="17" spans="1:10" ht="24" customHeight="1">
      <c r="A17" s="59" t="s">
        <v>20</v>
      </c>
      <c r="B17" s="71">
        <v>133</v>
      </c>
      <c r="C17" s="22">
        <v>114</v>
      </c>
      <c r="D17" s="9">
        <f t="shared" si="0"/>
        <v>85.7</v>
      </c>
      <c r="E17" s="71">
        <v>31</v>
      </c>
      <c r="F17" s="22">
        <v>27</v>
      </c>
      <c r="G17" s="9">
        <f t="shared" si="1"/>
        <v>87.1</v>
      </c>
      <c r="H17" s="12"/>
      <c r="J17" s="13"/>
    </row>
    <row r="18" spans="1:10" ht="24" customHeight="1">
      <c r="A18" s="59" t="s">
        <v>21</v>
      </c>
      <c r="B18" s="71">
        <v>300</v>
      </c>
      <c r="C18" s="22">
        <v>306</v>
      </c>
      <c r="D18" s="9">
        <f t="shared" si="0"/>
        <v>102</v>
      </c>
      <c r="E18" s="71">
        <v>44</v>
      </c>
      <c r="F18" s="22">
        <v>23</v>
      </c>
      <c r="G18" s="9">
        <f t="shared" si="1"/>
        <v>52.3</v>
      </c>
      <c r="H18" s="12"/>
      <c r="J18" s="13"/>
    </row>
    <row r="19" spans="1:10" ht="41.25" customHeight="1">
      <c r="A19" s="59" t="s">
        <v>22</v>
      </c>
      <c r="B19" s="71">
        <v>404</v>
      </c>
      <c r="C19" s="22">
        <v>394</v>
      </c>
      <c r="D19" s="9">
        <f t="shared" si="0"/>
        <v>97.5</v>
      </c>
      <c r="E19" s="71">
        <v>46</v>
      </c>
      <c r="F19" s="22">
        <v>37</v>
      </c>
      <c r="G19" s="9">
        <f t="shared" si="1"/>
        <v>80.4</v>
      </c>
      <c r="H19" s="12"/>
      <c r="J19" s="13"/>
    </row>
    <row r="20" spans="1:10" ht="41.25" customHeight="1">
      <c r="A20" s="59" t="s">
        <v>23</v>
      </c>
      <c r="B20" s="71">
        <v>1044</v>
      </c>
      <c r="C20" s="22">
        <v>858</v>
      </c>
      <c r="D20" s="9">
        <f t="shared" si="0"/>
        <v>82.2</v>
      </c>
      <c r="E20" s="71">
        <v>94</v>
      </c>
      <c r="F20" s="22">
        <v>58</v>
      </c>
      <c r="G20" s="9">
        <f t="shared" si="1"/>
        <v>61.7</v>
      </c>
      <c r="H20" s="12"/>
      <c r="J20" s="13"/>
    </row>
    <row r="21" spans="1:10" ht="42.75" customHeight="1">
      <c r="A21" s="59" t="s">
        <v>24</v>
      </c>
      <c r="B21" s="71">
        <v>2098</v>
      </c>
      <c r="C21" s="22">
        <v>2535</v>
      </c>
      <c r="D21" s="9">
        <f t="shared" si="0"/>
        <v>120.8</v>
      </c>
      <c r="E21" s="71">
        <v>163</v>
      </c>
      <c r="F21" s="22">
        <v>151</v>
      </c>
      <c r="G21" s="9">
        <f t="shared" si="1"/>
        <v>92.6</v>
      </c>
      <c r="H21" s="12"/>
      <c r="J21" s="13"/>
    </row>
    <row r="22" spans="1:10" ht="24" customHeight="1">
      <c r="A22" s="59" t="s">
        <v>25</v>
      </c>
      <c r="B22" s="71">
        <v>2964</v>
      </c>
      <c r="C22" s="22">
        <v>3121</v>
      </c>
      <c r="D22" s="9">
        <f t="shared" si="0"/>
        <v>105.3</v>
      </c>
      <c r="E22" s="71">
        <v>348</v>
      </c>
      <c r="F22" s="22">
        <v>209</v>
      </c>
      <c r="G22" s="9">
        <f t="shared" si="1"/>
        <v>60.1</v>
      </c>
      <c r="H22" s="12"/>
      <c r="J22" s="13"/>
    </row>
    <row r="23" spans="1:10" ht="42.75" customHeight="1">
      <c r="A23" s="59" t="s">
        <v>26</v>
      </c>
      <c r="B23" s="71">
        <v>1752</v>
      </c>
      <c r="C23" s="22">
        <v>1792</v>
      </c>
      <c r="D23" s="9">
        <f t="shared" si="0"/>
        <v>102.3</v>
      </c>
      <c r="E23" s="71">
        <v>163</v>
      </c>
      <c r="F23" s="22">
        <v>150</v>
      </c>
      <c r="G23" s="9">
        <f t="shared" si="1"/>
        <v>92</v>
      </c>
      <c r="H23" s="12"/>
      <c r="J23" s="13"/>
    </row>
    <row r="24" spans="1:10" ht="36.75" customHeight="1">
      <c r="A24" s="59" t="s">
        <v>27</v>
      </c>
      <c r="B24" s="71">
        <v>358</v>
      </c>
      <c r="C24" s="22">
        <v>406</v>
      </c>
      <c r="D24" s="9">
        <f t="shared" si="0"/>
        <v>113.4</v>
      </c>
      <c r="E24" s="71">
        <v>56</v>
      </c>
      <c r="F24" s="22">
        <v>80</v>
      </c>
      <c r="G24" s="9">
        <f t="shared" si="1"/>
        <v>142.9</v>
      </c>
      <c r="H24" s="12"/>
      <c r="J24" s="13"/>
    </row>
    <row r="25" spans="1:10" ht="27.75" customHeight="1">
      <c r="A25" s="59" t="s">
        <v>28</v>
      </c>
      <c r="B25" s="71">
        <v>316</v>
      </c>
      <c r="C25" s="22">
        <v>232</v>
      </c>
      <c r="D25" s="9">
        <f t="shared" si="0"/>
        <v>73.4</v>
      </c>
      <c r="E25" s="71">
        <v>46</v>
      </c>
      <c r="F25" s="22">
        <v>34</v>
      </c>
      <c r="G25" s="9">
        <f t="shared" si="1"/>
        <v>73.9</v>
      </c>
      <c r="H25" s="12"/>
      <c r="J25" s="13"/>
    </row>
    <row r="26" spans="1:10" ht="15.75">
      <c r="A26" s="7"/>
      <c r="B26" s="7"/>
      <c r="C26" s="7"/>
      <c r="D26" s="7"/>
      <c r="E26" s="7"/>
      <c r="F26" s="7"/>
      <c r="G26" s="7"/>
      <c r="J26" s="13"/>
    </row>
    <row r="27" spans="1:10" ht="15.75">
      <c r="A27" s="7"/>
      <c r="B27" s="7"/>
      <c r="C27" s="7"/>
      <c r="D27" s="7"/>
      <c r="E27" s="7"/>
      <c r="F27" s="7"/>
      <c r="G27" s="7"/>
      <c r="J27" s="13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0" zoomScaleNormal="75" zoomScaleSheetLayoutView="70" zoomScalePageLayoutView="0" workbookViewId="0" topLeftCell="A1">
      <selection activeCell="C6" sqref="C6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16384" width="8.8515625" style="6" customWidth="1"/>
  </cols>
  <sheetData>
    <row r="1" spans="1:4" s="2" customFormat="1" ht="49.5" customHeight="1">
      <c r="A1" s="117" t="s">
        <v>252</v>
      </c>
      <c r="B1" s="117"/>
      <c r="C1" s="117"/>
      <c r="D1" s="117"/>
    </row>
    <row r="2" spans="1:4" s="2" customFormat="1" ht="12.75" customHeight="1">
      <c r="A2" s="53"/>
      <c r="B2" s="53"/>
      <c r="C2" s="53"/>
      <c r="D2" s="53"/>
    </row>
    <row r="3" spans="1:4" s="4" customFormat="1" ht="25.5" customHeight="1">
      <c r="A3" s="119"/>
      <c r="B3" s="149" t="s">
        <v>39</v>
      </c>
      <c r="C3" s="149" t="s">
        <v>40</v>
      </c>
      <c r="D3" s="149" t="s">
        <v>90</v>
      </c>
    </row>
    <row r="4" spans="1:4" s="4" customFormat="1" ht="82.5" customHeight="1">
      <c r="A4" s="119"/>
      <c r="B4" s="149"/>
      <c r="C4" s="149"/>
      <c r="D4" s="149"/>
    </row>
    <row r="5" spans="1:4" s="5" customFormat="1" ht="34.5" customHeight="1">
      <c r="A5" s="60" t="s">
        <v>32</v>
      </c>
      <c r="B5" s="76">
        <f>SUM(B6:B14)</f>
        <v>2098</v>
      </c>
      <c r="C5" s="76">
        <f>SUM(C6:C14)</f>
        <v>7622</v>
      </c>
      <c r="D5" s="76">
        <f>C5/B5</f>
        <v>3.632983794089609</v>
      </c>
    </row>
    <row r="6" spans="1:5" ht="51" customHeight="1">
      <c r="A6" s="62" t="s">
        <v>34</v>
      </c>
      <c r="B6" s="18">
        <f>2!F7</f>
        <v>144</v>
      </c>
      <c r="C6" s="18">
        <f>'8 '!F7</f>
        <v>1014</v>
      </c>
      <c r="D6" s="16">
        <f aca="true" t="shared" si="0" ref="D6:D14">C6/B6</f>
        <v>7.041666666666667</v>
      </c>
      <c r="E6" s="20"/>
    </row>
    <row r="7" spans="1:5" ht="35.25" customHeight="1">
      <c r="A7" s="62" t="s">
        <v>3</v>
      </c>
      <c r="B7" s="18">
        <f>2!F8</f>
        <v>313</v>
      </c>
      <c r="C7" s="18">
        <f>'8 '!F8</f>
        <v>801</v>
      </c>
      <c r="D7" s="16">
        <f t="shared" si="0"/>
        <v>2.559105431309904</v>
      </c>
      <c r="E7" s="20"/>
    </row>
    <row r="8" spans="1:5" s="14" customFormat="1" ht="25.5" customHeight="1">
      <c r="A8" s="62" t="s">
        <v>2</v>
      </c>
      <c r="B8" s="18">
        <f>2!F9</f>
        <v>168</v>
      </c>
      <c r="C8" s="18">
        <f>'8 '!F9</f>
        <v>868</v>
      </c>
      <c r="D8" s="16">
        <f t="shared" si="0"/>
        <v>5.166666666666667</v>
      </c>
      <c r="E8" s="20"/>
    </row>
    <row r="9" spans="1:5" ht="36.75" customHeight="1">
      <c r="A9" s="62" t="s">
        <v>1</v>
      </c>
      <c r="B9" s="18">
        <f>2!F10</f>
        <v>94</v>
      </c>
      <c r="C9" s="18">
        <f>'8 '!F10</f>
        <v>425</v>
      </c>
      <c r="D9" s="16">
        <f t="shared" si="0"/>
        <v>4.5212765957446805</v>
      </c>
      <c r="E9" s="20"/>
    </row>
    <row r="10" spans="1:5" ht="28.5" customHeight="1">
      <c r="A10" s="62" t="s">
        <v>5</v>
      </c>
      <c r="B10" s="18">
        <f>2!F11</f>
        <v>329</v>
      </c>
      <c r="C10" s="18">
        <f>'8 '!F11</f>
        <v>1041</v>
      </c>
      <c r="D10" s="16">
        <f t="shared" si="0"/>
        <v>3.164133738601824</v>
      </c>
      <c r="E10" s="20"/>
    </row>
    <row r="11" spans="1:5" ht="59.25" customHeight="1">
      <c r="A11" s="62" t="s">
        <v>30</v>
      </c>
      <c r="B11" s="18">
        <f>2!F12</f>
        <v>25</v>
      </c>
      <c r="C11" s="18">
        <f>'8 '!F12</f>
        <v>120</v>
      </c>
      <c r="D11" s="16">
        <f t="shared" si="0"/>
        <v>4.8</v>
      </c>
      <c r="E11" s="20"/>
    </row>
    <row r="12" spans="1:12" ht="33.75" customHeight="1">
      <c r="A12" s="62" t="s">
        <v>6</v>
      </c>
      <c r="B12" s="18">
        <f>2!F13</f>
        <v>459</v>
      </c>
      <c r="C12" s="18">
        <f>'8 '!F13</f>
        <v>789</v>
      </c>
      <c r="D12" s="16">
        <f t="shared" si="0"/>
        <v>1.7189542483660132</v>
      </c>
      <c r="E12" s="20"/>
      <c r="L12" s="8"/>
    </row>
    <row r="13" spans="1:12" ht="75" customHeight="1">
      <c r="A13" s="62" t="s">
        <v>7</v>
      </c>
      <c r="B13" s="18">
        <f>2!F14</f>
        <v>373</v>
      </c>
      <c r="C13" s="18">
        <f>'8 '!F14</f>
        <v>1675</v>
      </c>
      <c r="D13" s="16">
        <f t="shared" si="0"/>
        <v>4.490616621983914</v>
      </c>
      <c r="E13" s="20"/>
      <c r="L13" s="8"/>
    </row>
    <row r="14" spans="1:12" ht="40.5" customHeight="1">
      <c r="A14" s="62" t="s">
        <v>35</v>
      </c>
      <c r="B14" s="18">
        <f>2!F15</f>
        <v>193</v>
      </c>
      <c r="C14" s="18">
        <f>'8 '!F15</f>
        <v>889</v>
      </c>
      <c r="D14" s="16">
        <f t="shared" si="0"/>
        <v>4.606217616580311</v>
      </c>
      <c r="E14" s="20"/>
      <c r="L14" s="8"/>
    </row>
    <row r="15" spans="1:12" ht="12.75">
      <c r="A15" s="7"/>
      <c r="B15" s="7"/>
      <c r="C15" s="7"/>
      <c r="L15" s="8"/>
    </row>
    <row r="16" spans="1:12" ht="12.75">
      <c r="A16" s="7"/>
      <c r="B16" s="7"/>
      <c r="C16" s="7"/>
      <c r="L16" s="8"/>
    </row>
    <row r="17" ht="12.75">
      <c r="L17" s="8"/>
    </row>
    <row r="18" ht="12.75">
      <c r="L18" s="8"/>
    </row>
    <row r="19" ht="12.75">
      <c r="L19" s="8"/>
    </row>
    <row r="20" ht="12.75">
      <c r="L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6.42187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" customHeight="1">
      <c r="A1" s="125" t="s">
        <v>128</v>
      </c>
      <c r="B1" s="125"/>
      <c r="C1" s="125"/>
      <c r="D1" s="125"/>
      <c r="E1" s="125"/>
      <c r="F1" s="125"/>
      <c r="G1" s="125"/>
    </row>
    <row r="2" spans="1:7" s="2" customFormat="1" ht="19.5" customHeight="1">
      <c r="A2" s="126" t="s">
        <v>33</v>
      </c>
      <c r="B2" s="126"/>
      <c r="C2" s="126"/>
      <c r="D2" s="126"/>
      <c r="E2" s="126"/>
      <c r="F2" s="126"/>
      <c r="G2" s="126"/>
    </row>
    <row r="3" spans="1:6" s="4" customFormat="1" ht="27.75" customHeight="1">
      <c r="A3" s="3"/>
      <c r="B3" s="3"/>
      <c r="C3" s="3"/>
      <c r="D3" s="3"/>
      <c r="E3" s="3"/>
      <c r="F3" s="3"/>
    </row>
    <row r="4" spans="1:7" s="4" customFormat="1" ht="18" customHeight="1">
      <c r="A4" s="119"/>
      <c r="B4" s="121" t="str">
        <f>1!B4:C4</f>
        <v>січень-вересень</v>
      </c>
      <c r="C4" s="122"/>
      <c r="D4" s="127" t="s">
        <v>31</v>
      </c>
      <c r="E4" s="123" t="str">
        <f>1!E4:F4</f>
        <v>станом на 1 жовтня</v>
      </c>
      <c r="F4" s="124"/>
      <c r="G4" s="128" t="s">
        <v>31</v>
      </c>
    </row>
    <row r="5" spans="1:7" s="4" customFormat="1" ht="60.75" customHeight="1">
      <c r="A5" s="119"/>
      <c r="B5" s="31" t="s">
        <v>117</v>
      </c>
      <c r="C5" s="31" t="s">
        <v>124</v>
      </c>
      <c r="D5" s="127"/>
      <c r="E5" s="55" t="s">
        <v>117</v>
      </c>
      <c r="F5" s="55" t="s">
        <v>124</v>
      </c>
      <c r="G5" s="128"/>
    </row>
    <row r="6" spans="1:9" s="5" customFormat="1" ht="34.5" customHeight="1">
      <c r="A6" s="60" t="s">
        <v>32</v>
      </c>
      <c r="B6" s="76">
        <v>33202</v>
      </c>
      <c r="C6" s="76">
        <f>SUM(C7:C15)</f>
        <v>32443</v>
      </c>
      <c r="D6" s="110">
        <f>ROUND(C6/B6*100,1)</f>
        <v>97.7</v>
      </c>
      <c r="E6" s="76">
        <v>3077</v>
      </c>
      <c r="F6" s="76">
        <f>SUM(F7:F15)</f>
        <v>2098</v>
      </c>
      <c r="G6" s="111">
        <f>ROUND(F6/E6*100,1)</f>
        <v>68.2</v>
      </c>
      <c r="I6" s="17"/>
    </row>
    <row r="7" spans="1:13" ht="57.75" customHeight="1">
      <c r="A7" s="62" t="s">
        <v>34</v>
      </c>
      <c r="B7" s="103">
        <v>2511</v>
      </c>
      <c r="C7" s="19">
        <v>2447</v>
      </c>
      <c r="D7" s="30">
        <f aca="true" t="shared" si="0" ref="D7:D15">ROUND(C7/B7*100,1)</f>
        <v>97.5</v>
      </c>
      <c r="E7" s="104">
        <v>222</v>
      </c>
      <c r="F7" s="19">
        <v>144</v>
      </c>
      <c r="G7" s="61">
        <f aca="true" t="shared" si="1" ref="G7:G15">ROUND(F7/E7*100,1)</f>
        <v>64.9</v>
      </c>
      <c r="H7" s="8"/>
      <c r="I7" s="17"/>
      <c r="J7" s="20"/>
      <c r="M7" s="20"/>
    </row>
    <row r="8" spans="1:13" ht="35.25" customHeight="1">
      <c r="A8" s="62" t="s">
        <v>3</v>
      </c>
      <c r="B8" s="103">
        <v>3429</v>
      </c>
      <c r="C8" s="19">
        <v>3631</v>
      </c>
      <c r="D8" s="30">
        <f t="shared" si="0"/>
        <v>105.9</v>
      </c>
      <c r="E8" s="103">
        <v>308</v>
      </c>
      <c r="F8" s="19">
        <v>313</v>
      </c>
      <c r="G8" s="61">
        <f t="shared" si="1"/>
        <v>101.6</v>
      </c>
      <c r="H8" s="8"/>
      <c r="I8" s="17"/>
      <c r="J8" s="20"/>
      <c r="M8" s="20"/>
    </row>
    <row r="9" spans="1:13" s="14" customFormat="1" ht="25.5" customHeight="1">
      <c r="A9" s="62" t="s">
        <v>2</v>
      </c>
      <c r="B9" s="103">
        <v>2987</v>
      </c>
      <c r="C9" s="19">
        <v>3026</v>
      </c>
      <c r="D9" s="30">
        <f t="shared" si="0"/>
        <v>101.3</v>
      </c>
      <c r="E9" s="103">
        <v>232</v>
      </c>
      <c r="F9" s="19">
        <v>168</v>
      </c>
      <c r="G9" s="61">
        <f t="shared" si="1"/>
        <v>72.4</v>
      </c>
      <c r="H9" s="8"/>
      <c r="I9" s="17"/>
      <c r="J9" s="20"/>
      <c r="K9" s="6"/>
      <c r="M9" s="20"/>
    </row>
    <row r="10" spans="1:13" ht="36.75" customHeight="1">
      <c r="A10" s="62" t="s">
        <v>1</v>
      </c>
      <c r="B10" s="103">
        <v>1292</v>
      </c>
      <c r="C10" s="19">
        <v>1368</v>
      </c>
      <c r="D10" s="30">
        <f t="shared" si="0"/>
        <v>105.9</v>
      </c>
      <c r="E10" s="103">
        <v>105</v>
      </c>
      <c r="F10" s="19">
        <v>94</v>
      </c>
      <c r="G10" s="61">
        <f t="shared" si="1"/>
        <v>89.5</v>
      </c>
      <c r="H10" s="8"/>
      <c r="I10" s="17"/>
      <c r="J10" s="20"/>
      <c r="M10" s="20"/>
    </row>
    <row r="11" spans="1:13" ht="35.25" customHeight="1">
      <c r="A11" s="62" t="s">
        <v>5</v>
      </c>
      <c r="B11" s="103">
        <v>5153</v>
      </c>
      <c r="C11" s="19">
        <v>5085</v>
      </c>
      <c r="D11" s="30">
        <f t="shared" si="0"/>
        <v>98.7</v>
      </c>
      <c r="E11" s="103">
        <v>494</v>
      </c>
      <c r="F11" s="19">
        <v>329</v>
      </c>
      <c r="G11" s="61">
        <f t="shared" si="1"/>
        <v>66.6</v>
      </c>
      <c r="H11" s="8"/>
      <c r="I11" s="17"/>
      <c r="J11" s="20"/>
      <c r="M11" s="20"/>
    </row>
    <row r="12" spans="1:13" ht="59.25" customHeight="1">
      <c r="A12" s="62" t="s">
        <v>30</v>
      </c>
      <c r="B12" s="103">
        <v>408</v>
      </c>
      <c r="C12" s="19">
        <v>488</v>
      </c>
      <c r="D12" s="30">
        <f t="shared" si="0"/>
        <v>119.6</v>
      </c>
      <c r="E12" s="103">
        <v>28</v>
      </c>
      <c r="F12" s="19">
        <v>25</v>
      </c>
      <c r="G12" s="61">
        <f t="shared" si="1"/>
        <v>89.3</v>
      </c>
      <c r="H12" s="8"/>
      <c r="I12" s="17"/>
      <c r="J12" s="20"/>
      <c r="M12" s="20"/>
    </row>
    <row r="13" spans="1:20" ht="38.25" customHeight="1">
      <c r="A13" s="62" t="s">
        <v>6</v>
      </c>
      <c r="B13" s="103">
        <v>5881</v>
      </c>
      <c r="C13" s="19">
        <v>4795</v>
      </c>
      <c r="D13" s="30">
        <f t="shared" si="0"/>
        <v>81.5</v>
      </c>
      <c r="E13" s="103">
        <v>691</v>
      </c>
      <c r="F13" s="19">
        <v>459</v>
      </c>
      <c r="G13" s="61">
        <f t="shared" si="1"/>
        <v>66.4</v>
      </c>
      <c r="H13" s="8"/>
      <c r="I13" s="17"/>
      <c r="J13" s="20"/>
      <c r="M13" s="20"/>
      <c r="T13" s="8"/>
    </row>
    <row r="14" spans="1:20" ht="75" customHeight="1">
      <c r="A14" s="62" t="s">
        <v>7</v>
      </c>
      <c r="B14" s="103">
        <v>6257</v>
      </c>
      <c r="C14" s="19">
        <v>6318</v>
      </c>
      <c r="D14" s="30">
        <f t="shared" si="0"/>
        <v>101</v>
      </c>
      <c r="E14" s="103">
        <v>684</v>
      </c>
      <c r="F14" s="19">
        <v>373</v>
      </c>
      <c r="G14" s="61">
        <f t="shared" si="1"/>
        <v>54.5</v>
      </c>
      <c r="H14" s="8"/>
      <c r="I14" s="17"/>
      <c r="J14" s="20"/>
      <c r="M14" s="20"/>
      <c r="T14" s="8"/>
    </row>
    <row r="15" spans="1:20" ht="43.5" customHeight="1">
      <c r="A15" s="62" t="s">
        <v>35</v>
      </c>
      <c r="B15" s="103">
        <v>5284</v>
      </c>
      <c r="C15" s="19">
        <v>5285</v>
      </c>
      <c r="D15" s="30">
        <f t="shared" si="0"/>
        <v>100</v>
      </c>
      <c r="E15" s="103">
        <v>313</v>
      </c>
      <c r="F15" s="19">
        <v>193</v>
      </c>
      <c r="G15" s="61">
        <f t="shared" si="1"/>
        <v>61.7</v>
      </c>
      <c r="H15" s="8"/>
      <c r="I15" s="17"/>
      <c r="J15" s="20"/>
      <c r="M15" s="20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B4" sqref="B4:B6"/>
    </sheetView>
  </sheetViews>
  <sheetFormatPr defaultColWidth="9.140625" defaultRowHeight="15"/>
  <cols>
    <col min="1" max="1" width="3.140625" style="41" customWidth="1"/>
    <col min="2" max="2" width="49.0039062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2" customFormat="1" ht="29.25" customHeight="1">
      <c r="A1" s="41"/>
      <c r="B1" s="129" t="s">
        <v>247</v>
      </c>
      <c r="C1" s="129"/>
      <c r="D1" s="129"/>
      <c r="E1" s="129"/>
      <c r="F1" s="129"/>
      <c r="G1" s="129"/>
    </row>
    <row r="2" spans="1:7" s="42" customFormat="1" ht="15" customHeight="1">
      <c r="A2" s="41"/>
      <c r="B2" s="40"/>
      <c r="C2" s="130" t="s">
        <v>120</v>
      </c>
      <c r="D2" s="130"/>
      <c r="E2" s="130"/>
      <c r="F2" s="40"/>
      <c r="G2" s="40"/>
    </row>
    <row r="3" ht="10.5" customHeight="1"/>
    <row r="4" spans="1:7" s="41" customFormat="1" ht="18.75" customHeight="1">
      <c r="A4" s="131"/>
      <c r="B4" s="132" t="s">
        <v>42</v>
      </c>
      <c r="C4" s="133" t="s">
        <v>43</v>
      </c>
      <c r="D4" s="133" t="s">
        <v>44</v>
      </c>
      <c r="E4" s="133" t="s">
        <v>45</v>
      </c>
      <c r="F4" s="134" t="s">
        <v>246</v>
      </c>
      <c r="G4" s="134"/>
    </row>
    <row r="5" spans="1:7" s="41" customFormat="1" ht="18.75" customHeight="1">
      <c r="A5" s="131"/>
      <c r="B5" s="132"/>
      <c r="C5" s="133"/>
      <c r="D5" s="133"/>
      <c r="E5" s="133"/>
      <c r="F5" s="133" t="s">
        <v>43</v>
      </c>
      <c r="G5" s="133" t="s">
        <v>44</v>
      </c>
    </row>
    <row r="6" spans="1:7" s="41" customFormat="1" ht="58.5" customHeight="1">
      <c r="A6" s="131"/>
      <c r="B6" s="132"/>
      <c r="C6" s="133"/>
      <c r="D6" s="133"/>
      <c r="E6" s="133"/>
      <c r="F6" s="133"/>
      <c r="G6" s="133"/>
    </row>
    <row r="7" spans="1:7" ht="13.5" customHeight="1">
      <c r="A7" s="56" t="s">
        <v>46</v>
      </c>
      <c r="B7" s="43" t="s">
        <v>0</v>
      </c>
      <c r="C7" s="39">
        <v>1</v>
      </c>
      <c r="D7" s="39">
        <v>2</v>
      </c>
      <c r="E7" s="39">
        <v>3</v>
      </c>
      <c r="F7" s="39">
        <v>4</v>
      </c>
      <c r="G7" s="39">
        <v>5</v>
      </c>
    </row>
    <row r="8" spans="1:7" ht="15.75" customHeight="1">
      <c r="A8" s="44">
        <v>1</v>
      </c>
      <c r="B8" s="154" t="s">
        <v>48</v>
      </c>
      <c r="C8" s="95">
        <v>2347</v>
      </c>
      <c r="D8" s="95">
        <v>1462</v>
      </c>
      <c r="E8" s="95">
        <f>C8-D8</f>
        <v>885</v>
      </c>
      <c r="F8" s="95">
        <v>64</v>
      </c>
      <c r="G8" s="95">
        <v>351</v>
      </c>
    </row>
    <row r="9" spans="1:7" ht="15.75" customHeight="1">
      <c r="A9" s="44">
        <v>2</v>
      </c>
      <c r="B9" s="154" t="s">
        <v>47</v>
      </c>
      <c r="C9" s="95">
        <v>2261</v>
      </c>
      <c r="D9" s="95">
        <v>869</v>
      </c>
      <c r="E9" s="95">
        <f aca="true" t="shared" si="0" ref="E9:E57">C9-D9</f>
        <v>1392</v>
      </c>
      <c r="F9" s="95">
        <v>82</v>
      </c>
      <c r="G9" s="95">
        <v>189</v>
      </c>
    </row>
    <row r="10" spans="1:7" ht="15.75" customHeight="1">
      <c r="A10" s="44">
        <v>3</v>
      </c>
      <c r="B10" s="154" t="s">
        <v>129</v>
      </c>
      <c r="C10" s="95">
        <v>1317</v>
      </c>
      <c r="D10" s="95">
        <v>665</v>
      </c>
      <c r="E10" s="95">
        <f t="shared" si="0"/>
        <v>652</v>
      </c>
      <c r="F10" s="95">
        <v>78</v>
      </c>
      <c r="G10" s="95">
        <v>226</v>
      </c>
    </row>
    <row r="11" spans="1:7" s="46" customFormat="1" ht="31.5" customHeight="1">
      <c r="A11" s="44">
        <v>4</v>
      </c>
      <c r="B11" s="154" t="s">
        <v>181</v>
      </c>
      <c r="C11" s="95">
        <v>767</v>
      </c>
      <c r="D11" s="95">
        <v>309</v>
      </c>
      <c r="E11" s="95">
        <f t="shared" si="0"/>
        <v>458</v>
      </c>
      <c r="F11" s="95">
        <v>3</v>
      </c>
      <c r="G11" s="95">
        <v>25</v>
      </c>
    </row>
    <row r="12" spans="1:7" s="46" customFormat="1" ht="15.75" customHeight="1">
      <c r="A12" s="44">
        <v>5</v>
      </c>
      <c r="B12" s="154" t="s">
        <v>50</v>
      </c>
      <c r="C12" s="95">
        <v>693</v>
      </c>
      <c r="D12" s="95">
        <v>375</v>
      </c>
      <c r="E12" s="95">
        <f t="shared" si="0"/>
        <v>318</v>
      </c>
      <c r="F12" s="95">
        <v>41</v>
      </c>
      <c r="G12" s="95">
        <v>118</v>
      </c>
    </row>
    <row r="13" spans="1:7" s="46" customFormat="1" ht="21" customHeight="1">
      <c r="A13" s="44">
        <v>6</v>
      </c>
      <c r="B13" s="154" t="s">
        <v>130</v>
      </c>
      <c r="C13" s="95">
        <v>689</v>
      </c>
      <c r="D13" s="95">
        <v>826</v>
      </c>
      <c r="E13" s="95">
        <f t="shared" si="0"/>
        <v>-137</v>
      </c>
      <c r="F13" s="95">
        <v>12</v>
      </c>
      <c r="G13" s="95">
        <v>61</v>
      </c>
    </row>
    <row r="14" spans="1:7" s="46" customFormat="1" ht="15.75" customHeight="1">
      <c r="A14" s="44">
        <v>7</v>
      </c>
      <c r="B14" s="154" t="s">
        <v>119</v>
      </c>
      <c r="C14" s="95">
        <v>629</v>
      </c>
      <c r="D14" s="95">
        <v>102</v>
      </c>
      <c r="E14" s="95">
        <f t="shared" si="0"/>
        <v>527</v>
      </c>
      <c r="F14" s="95">
        <v>11</v>
      </c>
      <c r="G14" s="95">
        <v>42</v>
      </c>
    </row>
    <row r="15" spans="1:7" s="46" customFormat="1" ht="15.75" customHeight="1">
      <c r="A15" s="44">
        <v>8</v>
      </c>
      <c r="B15" s="154" t="s">
        <v>52</v>
      </c>
      <c r="C15" s="95">
        <v>609</v>
      </c>
      <c r="D15" s="95">
        <v>355</v>
      </c>
      <c r="E15" s="95">
        <f t="shared" si="0"/>
        <v>254</v>
      </c>
      <c r="F15" s="95">
        <v>25</v>
      </c>
      <c r="G15" s="95">
        <v>126</v>
      </c>
    </row>
    <row r="16" spans="1:7" s="46" customFormat="1" ht="15.75" customHeight="1">
      <c r="A16" s="44">
        <v>9</v>
      </c>
      <c r="B16" s="154" t="s">
        <v>131</v>
      </c>
      <c r="C16" s="95">
        <v>541</v>
      </c>
      <c r="D16" s="95">
        <v>448</v>
      </c>
      <c r="E16" s="95">
        <f t="shared" si="0"/>
        <v>93</v>
      </c>
      <c r="F16" s="95">
        <v>28</v>
      </c>
      <c r="G16" s="95">
        <v>138</v>
      </c>
    </row>
    <row r="17" spans="1:7" s="46" customFormat="1" ht="15.75" customHeight="1">
      <c r="A17" s="44">
        <v>10</v>
      </c>
      <c r="B17" s="154" t="s">
        <v>51</v>
      </c>
      <c r="C17" s="95">
        <v>538</v>
      </c>
      <c r="D17" s="95">
        <v>422</v>
      </c>
      <c r="E17" s="95">
        <f t="shared" si="0"/>
        <v>116</v>
      </c>
      <c r="F17" s="95">
        <v>19</v>
      </c>
      <c r="G17" s="95">
        <v>150</v>
      </c>
    </row>
    <row r="18" spans="1:7" s="46" customFormat="1" ht="15.75" customHeight="1">
      <c r="A18" s="44">
        <v>11</v>
      </c>
      <c r="B18" s="154" t="s">
        <v>49</v>
      </c>
      <c r="C18" s="95">
        <v>520</v>
      </c>
      <c r="D18" s="95">
        <v>231</v>
      </c>
      <c r="E18" s="95">
        <f t="shared" si="0"/>
        <v>289</v>
      </c>
      <c r="F18" s="95">
        <v>20</v>
      </c>
      <c r="G18" s="95">
        <v>90</v>
      </c>
    </row>
    <row r="19" spans="1:7" s="46" customFormat="1" ht="18.75" customHeight="1">
      <c r="A19" s="44">
        <v>12</v>
      </c>
      <c r="B19" s="154" t="s">
        <v>189</v>
      </c>
      <c r="C19" s="95">
        <v>477</v>
      </c>
      <c r="D19" s="95">
        <v>288</v>
      </c>
      <c r="E19" s="95">
        <f t="shared" si="0"/>
        <v>189</v>
      </c>
      <c r="F19" s="95">
        <v>17</v>
      </c>
      <c r="G19" s="95">
        <v>88</v>
      </c>
    </row>
    <row r="20" spans="1:7" s="46" customFormat="1" ht="38.25" customHeight="1">
      <c r="A20" s="44">
        <v>13</v>
      </c>
      <c r="B20" s="154" t="s">
        <v>182</v>
      </c>
      <c r="C20" s="95">
        <v>469</v>
      </c>
      <c r="D20" s="95">
        <v>201</v>
      </c>
      <c r="E20" s="95">
        <f t="shared" si="0"/>
        <v>268</v>
      </c>
      <c r="F20" s="95">
        <v>19</v>
      </c>
      <c r="G20" s="95">
        <v>107</v>
      </c>
    </row>
    <row r="21" spans="1:7" s="46" customFormat="1" ht="15.75" customHeight="1">
      <c r="A21" s="44">
        <v>14</v>
      </c>
      <c r="B21" s="154" t="s">
        <v>54</v>
      </c>
      <c r="C21" s="95">
        <v>441</v>
      </c>
      <c r="D21" s="95">
        <v>112</v>
      </c>
      <c r="E21" s="95">
        <f t="shared" si="0"/>
        <v>329</v>
      </c>
      <c r="F21" s="95">
        <v>25</v>
      </c>
      <c r="G21" s="95">
        <v>30</v>
      </c>
    </row>
    <row r="22" spans="1:7" s="46" customFormat="1" ht="15.75" customHeight="1">
      <c r="A22" s="44">
        <v>15</v>
      </c>
      <c r="B22" s="154" t="s">
        <v>183</v>
      </c>
      <c r="C22" s="95">
        <v>406</v>
      </c>
      <c r="D22" s="95">
        <v>232</v>
      </c>
      <c r="E22" s="95">
        <f t="shared" si="0"/>
        <v>174</v>
      </c>
      <c r="F22" s="95">
        <v>24</v>
      </c>
      <c r="G22" s="95">
        <v>86</v>
      </c>
    </row>
    <row r="23" spans="1:7" s="46" customFormat="1" ht="15.75" customHeight="1">
      <c r="A23" s="44">
        <v>16</v>
      </c>
      <c r="B23" s="154" t="s">
        <v>77</v>
      </c>
      <c r="C23" s="95">
        <v>383</v>
      </c>
      <c r="D23" s="95">
        <v>209</v>
      </c>
      <c r="E23" s="95">
        <f t="shared" si="0"/>
        <v>174</v>
      </c>
      <c r="F23" s="95">
        <v>26</v>
      </c>
      <c r="G23" s="95">
        <v>67</v>
      </c>
    </row>
    <row r="24" spans="1:7" s="46" customFormat="1" ht="15.75" customHeight="1">
      <c r="A24" s="44">
        <v>17</v>
      </c>
      <c r="B24" s="154" t="s">
        <v>63</v>
      </c>
      <c r="C24" s="95">
        <v>377</v>
      </c>
      <c r="D24" s="95">
        <v>61</v>
      </c>
      <c r="E24" s="95">
        <f t="shared" si="0"/>
        <v>316</v>
      </c>
      <c r="F24" s="95">
        <v>34</v>
      </c>
      <c r="G24" s="95">
        <v>22</v>
      </c>
    </row>
    <row r="25" spans="1:7" s="46" customFormat="1" ht="15.75" customHeight="1">
      <c r="A25" s="44">
        <v>18</v>
      </c>
      <c r="B25" s="154" t="s">
        <v>55</v>
      </c>
      <c r="C25" s="95">
        <v>373</v>
      </c>
      <c r="D25" s="95">
        <v>206</v>
      </c>
      <c r="E25" s="95">
        <f t="shared" si="0"/>
        <v>167</v>
      </c>
      <c r="F25" s="95">
        <v>11</v>
      </c>
      <c r="G25" s="95">
        <v>88</v>
      </c>
    </row>
    <row r="26" spans="1:7" s="46" customFormat="1" ht="15.75" customHeight="1">
      <c r="A26" s="44">
        <v>19</v>
      </c>
      <c r="B26" s="154" t="s">
        <v>61</v>
      </c>
      <c r="C26" s="95">
        <v>308</v>
      </c>
      <c r="D26" s="95">
        <v>77</v>
      </c>
      <c r="E26" s="95">
        <f t="shared" si="0"/>
        <v>231</v>
      </c>
      <c r="F26" s="95">
        <v>22</v>
      </c>
      <c r="G26" s="95">
        <v>25</v>
      </c>
    </row>
    <row r="27" spans="1:7" s="46" customFormat="1" ht="15.75" customHeight="1">
      <c r="A27" s="44">
        <v>20</v>
      </c>
      <c r="B27" s="154" t="s">
        <v>58</v>
      </c>
      <c r="C27" s="95">
        <v>302</v>
      </c>
      <c r="D27" s="95">
        <v>62</v>
      </c>
      <c r="E27" s="95">
        <f t="shared" si="0"/>
        <v>240</v>
      </c>
      <c r="F27" s="95">
        <v>5</v>
      </c>
      <c r="G27" s="95">
        <v>18</v>
      </c>
    </row>
    <row r="28" spans="1:7" s="46" customFormat="1" ht="15.75" customHeight="1">
      <c r="A28" s="44">
        <v>21</v>
      </c>
      <c r="B28" s="154" t="s">
        <v>109</v>
      </c>
      <c r="C28" s="95">
        <v>284</v>
      </c>
      <c r="D28" s="95">
        <v>70</v>
      </c>
      <c r="E28" s="95">
        <f t="shared" si="0"/>
        <v>214</v>
      </c>
      <c r="F28" s="95">
        <v>8</v>
      </c>
      <c r="G28" s="95">
        <v>20</v>
      </c>
    </row>
    <row r="29" spans="1:7" s="46" customFormat="1" ht="15.75" customHeight="1">
      <c r="A29" s="44">
        <v>22</v>
      </c>
      <c r="B29" s="154" t="s">
        <v>53</v>
      </c>
      <c r="C29" s="95">
        <v>283</v>
      </c>
      <c r="D29" s="95">
        <v>238</v>
      </c>
      <c r="E29" s="95">
        <f t="shared" si="0"/>
        <v>45</v>
      </c>
      <c r="F29" s="95">
        <v>11</v>
      </c>
      <c r="G29" s="95">
        <v>52</v>
      </c>
    </row>
    <row r="30" spans="1:7" s="46" customFormat="1" ht="15.75" customHeight="1">
      <c r="A30" s="44">
        <v>23</v>
      </c>
      <c r="B30" s="154" t="s">
        <v>132</v>
      </c>
      <c r="C30" s="95">
        <v>276</v>
      </c>
      <c r="D30" s="95">
        <v>178</v>
      </c>
      <c r="E30" s="95">
        <f t="shared" si="0"/>
        <v>98</v>
      </c>
      <c r="F30" s="95">
        <v>15</v>
      </c>
      <c r="G30" s="95">
        <v>60</v>
      </c>
    </row>
    <row r="31" spans="1:7" s="46" customFormat="1" ht="40.5" customHeight="1">
      <c r="A31" s="44">
        <v>24</v>
      </c>
      <c r="B31" s="154" t="s">
        <v>253</v>
      </c>
      <c r="C31" s="95">
        <v>234</v>
      </c>
      <c r="D31" s="95">
        <v>323</v>
      </c>
      <c r="E31" s="95">
        <f t="shared" si="0"/>
        <v>-89</v>
      </c>
      <c r="F31" s="95">
        <v>9</v>
      </c>
      <c r="G31" s="95">
        <v>137</v>
      </c>
    </row>
    <row r="32" spans="1:7" s="46" customFormat="1" ht="18" customHeight="1">
      <c r="A32" s="44">
        <v>25</v>
      </c>
      <c r="B32" s="154" t="s">
        <v>64</v>
      </c>
      <c r="C32" s="95">
        <v>230</v>
      </c>
      <c r="D32" s="95">
        <v>119</v>
      </c>
      <c r="E32" s="95">
        <f t="shared" si="0"/>
        <v>111</v>
      </c>
      <c r="F32" s="95">
        <v>11</v>
      </c>
      <c r="G32" s="95">
        <v>46</v>
      </c>
    </row>
    <row r="33" spans="1:7" s="46" customFormat="1" ht="15.75" customHeight="1">
      <c r="A33" s="44">
        <v>26</v>
      </c>
      <c r="B33" s="154" t="s">
        <v>185</v>
      </c>
      <c r="C33" s="95">
        <v>208</v>
      </c>
      <c r="D33" s="95">
        <v>70</v>
      </c>
      <c r="E33" s="95">
        <f t="shared" si="0"/>
        <v>138</v>
      </c>
      <c r="F33" s="95">
        <v>16</v>
      </c>
      <c r="G33" s="95">
        <v>13</v>
      </c>
    </row>
    <row r="34" spans="1:7" s="46" customFormat="1" ht="15.75" customHeight="1">
      <c r="A34" s="44">
        <v>27</v>
      </c>
      <c r="B34" s="154" t="s">
        <v>70</v>
      </c>
      <c r="C34" s="95">
        <v>195</v>
      </c>
      <c r="D34" s="95">
        <v>78</v>
      </c>
      <c r="E34" s="95">
        <f t="shared" si="0"/>
        <v>117</v>
      </c>
      <c r="F34" s="95">
        <v>4</v>
      </c>
      <c r="G34" s="95">
        <v>30</v>
      </c>
    </row>
    <row r="35" spans="1:7" s="46" customFormat="1" ht="15.75" customHeight="1">
      <c r="A35" s="44">
        <v>28</v>
      </c>
      <c r="B35" s="154" t="s">
        <v>190</v>
      </c>
      <c r="C35" s="95">
        <v>185</v>
      </c>
      <c r="D35" s="95">
        <v>46</v>
      </c>
      <c r="E35" s="95">
        <f t="shared" si="0"/>
        <v>139</v>
      </c>
      <c r="F35" s="95">
        <v>2</v>
      </c>
      <c r="G35" s="95">
        <v>18</v>
      </c>
    </row>
    <row r="36" spans="1:7" s="46" customFormat="1" ht="18.75" customHeight="1">
      <c r="A36" s="44">
        <v>29</v>
      </c>
      <c r="B36" s="154" t="s">
        <v>125</v>
      </c>
      <c r="C36" s="95">
        <v>181</v>
      </c>
      <c r="D36" s="95">
        <v>89</v>
      </c>
      <c r="E36" s="95">
        <f t="shared" si="0"/>
        <v>92</v>
      </c>
      <c r="F36" s="95">
        <v>5</v>
      </c>
      <c r="G36" s="95">
        <v>40</v>
      </c>
    </row>
    <row r="37" spans="1:7" s="46" customFormat="1" ht="15.75" customHeight="1">
      <c r="A37" s="44">
        <v>30</v>
      </c>
      <c r="B37" s="154" t="s">
        <v>68</v>
      </c>
      <c r="C37" s="95">
        <v>180</v>
      </c>
      <c r="D37" s="95">
        <v>70</v>
      </c>
      <c r="E37" s="95">
        <f t="shared" si="0"/>
        <v>110</v>
      </c>
      <c r="F37" s="95">
        <v>14</v>
      </c>
      <c r="G37" s="95">
        <v>24</v>
      </c>
    </row>
    <row r="38" spans="1:7" s="46" customFormat="1" ht="15.75" customHeight="1">
      <c r="A38" s="44">
        <v>31</v>
      </c>
      <c r="B38" s="154" t="s">
        <v>56</v>
      </c>
      <c r="C38" s="95">
        <v>180</v>
      </c>
      <c r="D38" s="95">
        <v>71</v>
      </c>
      <c r="E38" s="95">
        <f t="shared" si="0"/>
        <v>109</v>
      </c>
      <c r="F38" s="95">
        <v>25</v>
      </c>
      <c r="G38" s="95">
        <v>31</v>
      </c>
    </row>
    <row r="39" spans="1:7" s="46" customFormat="1" ht="15.75" customHeight="1">
      <c r="A39" s="44">
        <v>32</v>
      </c>
      <c r="B39" s="154" t="s">
        <v>62</v>
      </c>
      <c r="C39" s="95">
        <v>172</v>
      </c>
      <c r="D39" s="95">
        <v>90</v>
      </c>
      <c r="E39" s="95">
        <f t="shared" si="0"/>
        <v>82</v>
      </c>
      <c r="F39" s="95">
        <v>7</v>
      </c>
      <c r="G39" s="95">
        <v>32</v>
      </c>
    </row>
    <row r="40" spans="1:7" s="46" customFormat="1" ht="15.75" customHeight="1">
      <c r="A40" s="44">
        <v>33</v>
      </c>
      <c r="B40" s="154" t="s">
        <v>121</v>
      </c>
      <c r="C40" s="95">
        <v>169</v>
      </c>
      <c r="D40" s="95">
        <v>807</v>
      </c>
      <c r="E40" s="95">
        <f t="shared" si="0"/>
        <v>-638</v>
      </c>
      <c r="F40" s="95">
        <v>80</v>
      </c>
      <c r="G40" s="95">
        <v>688</v>
      </c>
    </row>
    <row r="41" spans="1:7" s="46" customFormat="1" ht="35.25" customHeight="1">
      <c r="A41" s="44">
        <v>34</v>
      </c>
      <c r="B41" s="154" t="s">
        <v>186</v>
      </c>
      <c r="C41" s="95">
        <v>166</v>
      </c>
      <c r="D41" s="95">
        <v>39</v>
      </c>
      <c r="E41" s="95">
        <f t="shared" si="0"/>
        <v>127</v>
      </c>
      <c r="F41" s="95">
        <v>31</v>
      </c>
      <c r="G41" s="95">
        <v>14</v>
      </c>
    </row>
    <row r="42" spans="1:7" s="46" customFormat="1" ht="19.5" customHeight="1">
      <c r="A42" s="44">
        <v>35</v>
      </c>
      <c r="B42" s="154" t="s">
        <v>157</v>
      </c>
      <c r="C42" s="95">
        <v>158</v>
      </c>
      <c r="D42" s="95">
        <v>73</v>
      </c>
      <c r="E42" s="95">
        <f t="shared" si="0"/>
        <v>85</v>
      </c>
      <c r="F42" s="95">
        <v>4</v>
      </c>
      <c r="G42" s="95">
        <v>34</v>
      </c>
    </row>
    <row r="43" spans="1:7" s="46" customFormat="1" ht="15.75" customHeight="1">
      <c r="A43" s="44">
        <v>36</v>
      </c>
      <c r="B43" s="154" t="s">
        <v>187</v>
      </c>
      <c r="C43" s="95">
        <v>154</v>
      </c>
      <c r="D43" s="95">
        <v>52</v>
      </c>
      <c r="E43" s="95">
        <f t="shared" si="0"/>
        <v>102</v>
      </c>
      <c r="F43" s="95">
        <v>2</v>
      </c>
      <c r="G43" s="95">
        <v>14</v>
      </c>
    </row>
    <row r="44" spans="1:7" s="46" customFormat="1" ht="15.75" customHeight="1">
      <c r="A44" s="44">
        <v>37</v>
      </c>
      <c r="B44" s="154" t="s">
        <v>72</v>
      </c>
      <c r="C44" s="95">
        <v>153</v>
      </c>
      <c r="D44" s="95">
        <v>41</v>
      </c>
      <c r="E44" s="95">
        <f t="shared" si="0"/>
        <v>112</v>
      </c>
      <c r="F44" s="95">
        <v>6</v>
      </c>
      <c r="G44" s="95">
        <v>16</v>
      </c>
    </row>
    <row r="45" spans="1:7" s="46" customFormat="1" ht="15.75" customHeight="1">
      <c r="A45" s="44">
        <v>38</v>
      </c>
      <c r="B45" s="154" t="s">
        <v>78</v>
      </c>
      <c r="C45" s="95">
        <v>152</v>
      </c>
      <c r="D45" s="95">
        <v>83</v>
      </c>
      <c r="E45" s="95">
        <f t="shared" si="0"/>
        <v>69</v>
      </c>
      <c r="F45" s="95">
        <v>1</v>
      </c>
      <c r="G45" s="95">
        <v>41</v>
      </c>
    </row>
    <row r="46" spans="1:7" ht="18.75" customHeight="1">
      <c r="A46" s="44">
        <v>39</v>
      </c>
      <c r="B46" s="154" t="s">
        <v>71</v>
      </c>
      <c r="C46" s="95">
        <v>141</v>
      </c>
      <c r="D46" s="95">
        <v>52</v>
      </c>
      <c r="E46" s="95">
        <f t="shared" si="0"/>
        <v>89</v>
      </c>
      <c r="F46" s="95">
        <v>13</v>
      </c>
      <c r="G46" s="95">
        <v>17</v>
      </c>
    </row>
    <row r="47" spans="1:7" ht="15.75" customHeight="1">
      <c r="A47" s="44">
        <v>40</v>
      </c>
      <c r="B47" s="154" t="s">
        <v>101</v>
      </c>
      <c r="C47" s="95">
        <v>140</v>
      </c>
      <c r="D47" s="95">
        <v>73</v>
      </c>
      <c r="E47" s="95">
        <f t="shared" si="0"/>
        <v>67</v>
      </c>
      <c r="F47" s="95">
        <v>3</v>
      </c>
      <c r="G47" s="95">
        <v>25</v>
      </c>
    </row>
    <row r="48" spans="1:7" ht="33.75" customHeight="1">
      <c r="A48" s="44">
        <v>41</v>
      </c>
      <c r="B48" s="154" t="s">
        <v>91</v>
      </c>
      <c r="C48" s="95">
        <v>134</v>
      </c>
      <c r="D48" s="95">
        <v>72</v>
      </c>
      <c r="E48" s="95">
        <f t="shared" si="0"/>
        <v>62</v>
      </c>
      <c r="F48" s="95">
        <v>12</v>
      </c>
      <c r="G48" s="95">
        <v>35</v>
      </c>
    </row>
    <row r="49" spans="1:7" ht="15.75" customHeight="1">
      <c r="A49" s="44">
        <v>42</v>
      </c>
      <c r="B49" s="154" t="s">
        <v>57</v>
      </c>
      <c r="C49" s="95">
        <v>134</v>
      </c>
      <c r="D49" s="95">
        <v>39</v>
      </c>
      <c r="E49" s="95">
        <f t="shared" si="0"/>
        <v>95</v>
      </c>
      <c r="F49" s="95">
        <v>11</v>
      </c>
      <c r="G49" s="95">
        <v>14</v>
      </c>
    </row>
    <row r="50" spans="1:7" ht="21" customHeight="1">
      <c r="A50" s="44">
        <v>43</v>
      </c>
      <c r="B50" s="154" t="s">
        <v>112</v>
      </c>
      <c r="C50" s="95">
        <v>133</v>
      </c>
      <c r="D50" s="95">
        <v>61</v>
      </c>
      <c r="E50" s="95">
        <f t="shared" si="0"/>
        <v>72</v>
      </c>
      <c r="F50" s="95">
        <v>4</v>
      </c>
      <c r="G50" s="95">
        <v>21</v>
      </c>
    </row>
    <row r="51" spans="1:7" ht="15.75" customHeight="1">
      <c r="A51" s="44">
        <v>44</v>
      </c>
      <c r="B51" s="154" t="s">
        <v>133</v>
      </c>
      <c r="C51" s="95">
        <v>128</v>
      </c>
      <c r="D51" s="95">
        <v>42</v>
      </c>
      <c r="E51" s="95">
        <f t="shared" si="0"/>
        <v>86</v>
      </c>
      <c r="F51" s="95">
        <v>12</v>
      </c>
      <c r="G51" s="95">
        <v>6</v>
      </c>
    </row>
    <row r="52" spans="1:7" ht="15.75" customHeight="1">
      <c r="A52" s="44">
        <v>45</v>
      </c>
      <c r="B52" s="154" t="s">
        <v>60</v>
      </c>
      <c r="C52" s="95">
        <v>128</v>
      </c>
      <c r="D52" s="95">
        <v>72</v>
      </c>
      <c r="E52" s="95">
        <f t="shared" si="0"/>
        <v>56</v>
      </c>
      <c r="F52" s="95">
        <v>4</v>
      </c>
      <c r="G52" s="95">
        <v>22</v>
      </c>
    </row>
    <row r="53" spans="1:7" ht="15.75" customHeight="1">
      <c r="A53" s="44">
        <v>46</v>
      </c>
      <c r="B53" s="154" t="s">
        <v>65</v>
      </c>
      <c r="C53" s="95">
        <v>127</v>
      </c>
      <c r="D53" s="95">
        <v>162</v>
      </c>
      <c r="E53" s="95">
        <f t="shared" si="0"/>
        <v>-35</v>
      </c>
      <c r="F53" s="95">
        <v>12</v>
      </c>
      <c r="G53" s="95">
        <v>47</v>
      </c>
    </row>
    <row r="54" spans="1:7" ht="15.75" customHeight="1">
      <c r="A54" s="44">
        <v>47</v>
      </c>
      <c r="B54" s="154" t="s">
        <v>188</v>
      </c>
      <c r="C54" s="95">
        <v>124</v>
      </c>
      <c r="D54" s="95">
        <v>141</v>
      </c>
      <c r="E54" s="95">
        <f t="shared" si="0"/>
        <v>-17</v>
      </c>
      <c r="F54" s="95">
        <v>25</v>
      </c>
      <c r="G54" s="95">
        <v>75</v>
      </c>
    </row>
    <row r="55" spans="1:7" ht="15.75" customHeight="1">
      <c r="A55" s="44">
        <v>48</v>
      </c>
      <c r="B55" s="154" t="s">
        <v>66</v>
      </c>
      <c r="C55" s="95">
        <v>124</v>
      </c>
      <c r="D55" s="95">
        <v>54</v>
      </c>
      <c r="E55" s="95">
        <f t="shared" si="0"/>
        <v>70</v>
      </c>
      <c r="F55" s="95">
        <v>7</v>
      </c>
      <c r="G55" s="95">
        <v>22</v>
      </c>
    </row>
    <row r="56" spans="1:7" ht="15.75" customHeight="1">
      <c r="A56" s="44">
        <v>49</v>
      </c>
      <c r="B56" s="154" t="s">
        <v>80</v>
      </c>
      <c r="C56" s="95">
        <v>122</v>
      </c>
      <c r="D56" s="95">
        <v>73</v>
      </c>
      <c r="E56" s="95">
        <f t="shared" si="0"/>
        <v>49</v>
      </c>
      <c r="F56" s="95">
        <v>13</v>
      </c>
      <c r="G56" s="95">
        <v>31</v>
      </c>
    </row>
    <row r="57" spans="1:7" ht="37.5" customHeight="1">
      <c r="A57" s="44">
        <v>50</v>
      </c>
      <c r="B57" s="154" t="s">
        <v>156</v>
      </c>
      <c r="C57" s="95">
        <v>121</v>
      </c>
      <c r="D57" s="95">
        <v>162</v>
      </c>
      <c r="E57" s="95">
        <f t="shared" si="0"/>
        <v>-41</v>
      </c>
      <c r="F57" s="95">
        <v>0</v>
      </c>
      <c r="G57" s="95">
        <v>31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8.8515625" defaultRowHeight="15"/>
  <cols>
    <col min="1" max="1" width="45.28125" style="38" customWidth="1"/>
    <col min="2" max="2" width="11.140625" style="48" customWidth="1"/>
    <col min="3" max="3" width="14.00390625" style="48" customWidth="1"/>
    <col min="4" max="4" width="15.421875" style="48" customWidth="1"/>
    <col min="5" max="5" width="15.28125" style="48" customWidth="1"/>
    <col min="6" max="6" width="17.57421875" style="48" customWidth="1"/>
    <col min="7" max="16384" width="8.8515625" style="38" customWidth="1"/>
  </cols>
  <sheetData>
    <row r="1" spans="1:6" s="42" customFormat="1" ht="46.5" customHeight="1">
      <c r="A1" s="137" t="s">
        <v>248</v>
      </c>
      <c r="B1" s="137"/>
      <c r="C1" s="137"/>
      <c r="D1" s="137"/>
      <c r="E1" s="137"/>
      <c r="F1" s="137"/>
    </row>
    <row r="2" spans="1:6" s="42" customFormat="1" ht="20.25" customHeight="1">
      <c r="A2" s="138" t="s">
        <v>75</v>
      </c>
      <c r="B2" s="138"/>
      <c r="C2" s="138"/>
      <c r="D2" s="138"/>
      <c r="E2" s="138"/>
      <c r="F2" s="138"/>
    </row>
    <row r="3" ht="12" customHeight="1"/>
    <row r="4" spans="1:6" ht="18.75" customHeight="1">
      <c r="A4" s="132" t="s">
        <v>42</v>
      </c>
      <c r="B4" s="139" t="s">
        <v>43</v>
      </c>
      <c r="C4" s="133" t="s">
        <v>44</v>
      </c>
      <c r="D4" s="133" t="s">
        <v>45</v>
      </c>
      <c r="E4" s="134" t="s">
        <v>246</v>
      </c>
      <c r="F4" s="134"/>
    </row>
    <row r="5" spans="1:6" ht="18.75" customHeight="1">
      <c r="A5" s="132"/>
      <c r="B5" s="139"/>
      <c r="C5" s="133"/>
      <c r="D5" s="133"/>
      <c r="E5" s="139" t="s">
        <v>43</v>
      </c>
      <c r="F5" s="139" t="s">
        <v>44</v>
      </c>
    </row>
    <row r="6" spans="1:6" ht="58.5" customHeight="1">
      <c r="A6" s="132"/>
      <c r="B6" s="139"/>
      <c r="C6" s="133"/>
      <c r="D6" s="133"/>
      <c r="E6" s="139"/>
      <c r="F6" s="139"/>
    </row>
    <row r="7" spans="1:6" ht="12.75">
      <c r="A7" s="39" t="s">
        <v>76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</row>
    <row r="8" spans="1:13" ht="27" customHeight="1">
      <c r="A8" s="135" t="s">
        <v>29</v>
      </c>
      <c r="B8" s="135"/>
      <c r="C8" s="135"/>
      <c r="D8" s="135"/>
      <c r="E8" s="135"/>
      <c r="F8" s="135"/>
      <c r="M8" s="50"/>
    </row>
    <row r="9" spans="1:13" ht="18.75">
      <c r="A9" s="156" t="s">
        <v>132</v>
      </c>
      <c r="B9" s="77">
        <v>276</v>
      </c>
      <c r="C9" s="77">
        <v>178</v>
      </c>
      <c r="D9" s="77">
        <f>B9-C9</f>
        <v>98</v>
      </c>
      <c r="E9" s="77">
        <v>15</v>
      </c>
      <c r="F9" s="77">
        <v>60</v>
      </c>
      <c r="M9" s="50"/>
    </row>
    <row r="10" spans="1:6" ht="18.75">
      <c r="A10" s="87" t="s">
        <v>214</v>
      </c>
      <c r="B10" s="77">
        <v>158</v>
      </c>
      <c r="C10" s="77">
        <v>73</v>
      </c>
      <c r="D10" s="77">
        <f aca="true" t="shared" si="0" ref="D10:D21">B10-C10</f>
        <v>85</v>
      </c>
      <c r="E10" s="77">
        <v>4</v>
      </c>
      <c r="F10" s="77">
        <v>34</v>
      </c>
    </row>
    <row r="11" spans="1:6" ht="18.75">
      <c r="A11" s="87" t="s">
        <v>93</v>
      </c>
      <c r="B11" s="77">
        <v>103</v>
      </c>
      <c r="C11" s="77">
        <v>75</v>
      </c>
      <c r="D11" s="77">
        <f t="shared" si="0"/>
        <v>28</v>
      </c>
      <c r="E11" s="77">
        <v>9</v>
      </c>
      <c r="F11" s="77">
        <v>21</v>
      </c>
    </row>
    <row r="12" spans="1:6" ht="18.75">
      <c r="A12" s="87" t="s">
        <v>267</v>
      </c>
      <c r="B12" s="77">
        <v>102</v>
      </c>
      <c r="C12" s="77">
        <v>37</v>
      </c>
      <c r="D12" s="77">
        <f t="shared" si="0"/>
        <v>65</v>
      </c>
      <c r="E12" s="77">
        <v>3</v>
      </c>
      <c r="F12" s="77">
        <v>12</v>
      </c>
    </row>
    <row r="13" spans="1:6" ht="18.75">
      <c r="A13" s="87" t="s">
        <v>73</v>
      </c>
      <c r="B13" s="77">
        <v>101</v>
      </c>
      <c r="C13" s="77">
        <v>100</v>
      </c>
      <c r="D13" s="77">
        <f t="shared" si="0"/>
        <v>1</v>
      </c>
      <c r="E13" s="77">
        <v>7</v>
      </c>
      <c r="F13" s="77">
        <v>47</v>
      </c>
    </row>
    <row r="14" spans="1:6" ht="18.75">
      <c r="A14" s="87" t="s">
        <v>215</v>
      </c>
      <c r="B14" s="77">
        <v>101</v>
      </c>
      <c r="C14" s="77">
        <v>144</v>
      </c>
      <c r="D14" s="77">
        <f t="shared" si="0"/>
        <v>-43</v>
      </c>
      <c r="E14" s="77">
        <v>2</v>
      </c>
      <c r="F14" s="77">
        <v>57</v>
      </c>
    </row>
    <row r="15" spans="1:6" ht="18.75">
      <c r="A15" s="87" t="s">
        <v>95</v>
      </c>
      <c r="B15" s="77">
        <v>87</v>
      </c>
      <c r="C15" s="77">
        <v>45</v>
      </c>
      <c r="D15" s="77">
        <f t="shared" si="0"/>
        <v>42</v>
      </c>
      <c r="E15" s="77">
        <v>1</v>
      </c>
      <c r="F15" s="77">
        <v>23</v>
      </c>
    </row>
    <row r="16" spans="1:6" ht="18.75">
      <c r="A16" s="87" t="s">
        <v>123</v>
      </c>
      <c r="B16" s="77">
        <v>76</v>
      </c>
      <c r="C16" s="77">
        <v>164</v>
      </c>
      <c r="D16" s="77">
        <f t="shared" si="0"/>
        <v>-88</v>
      </c>
      <c r="E16" s="77">
        <v>1</v>
      </c>
      <c r="F16" s="77">
        <v>74</v>
      </c>
    </row>
    <row r="17" spans="1:6" ht="18.75">
      <c r="A17" s="78" t="s">
        <v>94</v>
      </c>
      <c r="B17" s="77">
        <v>76</v>
      </c>
      <c r="C17" s="77">
        <v>45</v>
      </c>
      <c r="D17" s="77">
        <f t="shared" si="0"/>
        <v>31</v>
      </c>
      <c r="E17" s="77">
        <v>3</v>
      </c>
      <c r="F17" s="77">
        <v>14</v>
      </c>
    </row>
    <row r="18" spans="1:6" ht="18.75">
      <c r="A18" s="87" t="s">
        <v>135</v>
      </c>
      <c r="B18" s="77">
        <v>74</v>
      </c>
      <c r="C18" s="77">
        <v>7</v>
      </c>
      <c r="D18" s="77">
        <f t="shared" si="0"/>
        <v>67</v>
      </c>
      <c r="E18" s="77">
        <v>1</v>
      </c>
      <c r="F18" s="77">
        <v>1</v>
      </c>
    </row>
    <row r="19" spans="1:6" ht="18.75">
      <c r="A19" s="87" t="s">
        <v>134</v>
      </c>
      <c r="B19" s="77">
        <v>74</v>
      </c>
      <c r="C19" s="77">
        <v>26</v>
      </c>
      <c r="D19" s="77">
        <f t="shared" si="0"/>
        <v>48</v>
      </c>
      <c r="E19" s="77">
        <v>1</v>
      </c>
      <c r="F19" s="77">
        <v>9</v>
      </c>
    </row>
    <row r="20" spans="1:6" ht="18.75">
      <c r="A20" s="87" t="s">
        <v>92</v>
      </c>
      <c r="B20" s="77">
        <v>68</v>
      </c>
      <c r="C20" s="77">
        <v>61</v>
      </c>
      <c r="D20" s="77">
        <f t="shared" si="0"/>
        <v>7</v>
      </c>
      <c r="E20" s="77">
        <v>4</v>
      </c>
      <c r="F20" s="77">
        <v>24</v>
      </c>
    </row>
    <row r="21" spans="1:6" ht="18.75">
      <c r="A21" s="78" t="s">
        <v>136</v>
      </c>
      <c r="B21" s="77">
        <v>54</v>
      </c>
      <c r="C21" s="77">
        <v>15</v>
      </c>
      <c r="D21" s="77">
        <f t="shared" si="0"/>
        <v>39</v>
      </c>
      <c r="E21" s="77">
        <v>7</v>
      </c>
      <c r="F21" s="77">
        <v>5</v>
      </c>
    </row>
    <row r="22" spans="1:6" ht="30" customHeight="1">
      <c r="A22" s="135" t="s">
        <v>3</v>
      </c>
      <c r="B22" s="135"/>
      <c r="C22" s="135"/>
      <c r="D22" s="135"/>
      <c r="E22" s="135"/>
      <c r="F22" s="135"/>
    </row>
    <row r="23" spans="1:6" ht="37.5">
      <c r="A23" s="78" t="s">
        <v>189</v>
      </c>
      <c r="B23" s="113">
        <v>477</v>
      </c>
      <c r="C23" s="77">
        <v>288</v>
      </c>
      <c r="D23" s="77">
        <f>B23-C23</f>
        <v>189</v>
      </c>
      <c r="E23" s="77">
        <v>17</v>
      </c>
      <c r="F23" s="77">
        <v>88</v>
      </c>
    </row>
    <row r="24" spans="1:6" ht="37.5">
      <c r="A24" s="78" t="s">
        <v>182</v>
      </c>
      <c r="B24" s="113">
        <v>469</v>
      </c>
      <c r="C24" s="77">
        <v>201</v>
      </c>
      <c r="D24" s="77">
        <f aca="true" t="shared" si="1" ref="D24:D35">B24-C24</f>
        <v>268</v>
      </c>
      <c r="E24" s="77">
        <v>19</v>
      </c>
      <c r="F24" s="77">
        <v>107</v>
      </c>
    </row>
    <row r="25" spans="1:6" ht="18.75">
      <c r="A25" s="78" t="s">
        <v>190</v>
      </c>
      <c r="B25" s="113">
        <v>185</v>
      </c>
      <c r="C25" s="77">
        <v>46</v>
      </c>
      <c r="D25" s="77">
        <f t="shared" si="1"/>
        <v>139</v>
      </c>
      <c r="E25" s="77">
        <v>2</v>
      </c>
      <c r="F25" s="77">
        <v>18</v>
      </c>
    </row>
    <row r="26" spans="1:6" ht="18.75">
      <c r="A26" s="78" t="s">
        <v>71</v>
      </c>
      <c r="B26" s="113">
        <v>141</v>
      </c>
      <c r="C26" s="77">
        <v>52</v>
      </c>
      <c r="D26" s="77">
        <f t="shared" si="1"/>
        <v>89</v>
      </c>
      <c r="E26" s="77">
        <v>13</v>
      </c>
      <c r="F26" s="77">
        <v>17</v>
      </c>
    </row>
    <row r="27" spans="1:6" ht="18.75">
      <c r="A27" s="78" t="s">
        <v>65</v>
      </c>
      <c r="B27" s="113">
        <v>127</v>
      </c>
      <c r="C27" s="77">
        <v>162</v>
      </c>
      <c r="D27" s="77">
        <f t="shared" si="1"/>
        <v>-35</v>
      </c>
      <c r="E27" s="77">
        <v>12</v>
      </c>
      <c r="F27" s="77">
        <v>47</v>
      </c>
    </row>
    <row r="28" spans="1:6" ht="37.5">
      <c r="A28" s="78" t="s">
        <v>271</v>
      </c>
      <c r="B28" s="113">
        <v>90</v>
      </c>
      <c r="C28" s="77">
        <v>79</v>
      </c>
      <c r="D28" s="77">
        <f t="shared" si="1"/>
        <v>11</v>
      </c>
      <c r="E28" s="77">
        <v>5</v>
      </c>
      <c r="F28" s="77">
        <v>33</v>
      </c>
    </row>
    <row r="29" spans="1:6" ht="16.5" customHeight="1">
      <c r="A29" s="78" t="s">
        <v>272</v>
      </c>
      <c r="B29" s="113">
        <v>78</v>
      </c>
      <c r="C29" s="77">
        <v>59</v>
      </c>
      <c r="D29" s="77">
        <f t="shared" si="1"/>
        <v>19</v>
      </c>
      <c r="E29" s="77">
        <v>8</v>
      </c>
      <c r="F29" s="77">
        <v>23</v>
      </c>
    </row>
    <row r="30" spans="1:6" ht="15.75" customHeight="1">
      <c r="A30" s="78" t="s">
        <v>137</v>
      </c>
      <c r="B30" s="113">
        <v>77</v>
      </c>
      <c r="C30" s="77">
        <v>41</v>
      </c>
      <c r="D30" s="77">
        <f t="shared" si="1"/>
        <v>36</v>
      </c>
      <c r="E30" s="77">
        <v>12</v>
      </c>
      <c r="F30" s="77">
        <v>9</v>
      </c>
    </row>
    <row r="31" spans="1:6" ht="18.75">
      <c r="A31" s="87" t="s">
        <v>216</v>
      </c>
      <c r="B31" s="113">
        <v>75</v>
      </c>
      <c r="C31" s="77">
        <v>47</v>
      </c>
      <c r="D31" s="77">
        <f t="shared" si="1"/>
        <v>28</v>
      </c>
      <c r="E31" s="77">
        <v>2</v>
      </c>
      <c r="F31" s="77">
        <v>20</v>
      </c>
    </row>
    <row r="32" spans="1:6" ht="15.75" customHeight="1">
      <c r="A32" s="87" t="s">
        <v>161</v>
      </c>
      <c r="B32" s="113">
        <v>61</v>
      </c>
      <c r="C32" s="77">
        <v>33</v>
      </c>
      <c r="D32" s="77">
        <f t="shared" si="1"/>
        <v>28</v>
      </c>
      <c r="E32" s="77">
        <v>3</v>
      </c>
      <c r="F32" s="77">
        <v>15</v>
      </c>
    </row>
    <row r="33" spans="1:6" ht="18.75" customHeight="1">
      <c r="A33" s="87" t="s">
        <v>138</v>
      </c>
      <c r="B33" s="113">
        <v>61</v>
      </c>
      <c r="C33" s="77">
        <v>15</v>
      </c>
      <c r="D33" s="77">
        <f t="shared" si="1"/>
        <v>46</v>
      </c>
      <c r="E33" s="77">
        <v>11</v>
      </c>
      <c r="F33" s="77">
        <v>7</v>
      </c>
    </row>
    <row r="34" spans="1:6" ht="18.75">
      <c r="A34" s="87" t="s">
        <v>139</v>
      </c>
      <c r="B34" s="113">
        <v>60</v>
      </c>
      <c r="C34" s="77">
        <v>63</v>
      </c>
      <c r="D34" s="77">
        <f t="shared" si="1"/>
        <v>-3</v>
      </c>
      <c r="E34" s="77">
        <v>0</v>
      </c>
      <c r="F34" s="77">
        <v>8</v>
      </c>
    </row>
    <row r="35" spans="1:6" ht="18.75">
      <c r="A35" s="87" t="s">
        <v>96</v>
      </c>
      <c r="B35" s="113">
        <v>58</v>
      </c>
      <c r="C35" s="77">
        <v>28</v>
      </c>
      <c r="D35" s="77">
        <f t="shared" si="1"/>
        <v>30</v>
      </c>
      <c r="E35" s="77">
        <v>10</v>
      </c>
      <c r="F35" s="77">
        <v>13</v>
      </c>
    </row>
    <row r="36" spans="1:6" ht="30" customHeight="1">
      <c r="A36" s="135" t="s">
        <v>2</v>
      </c>
      <c r="B36" s="135"/>
      <c r="C36" s="135"/>
      <c r="D36" s="135"/>
      <c r="E36" s="135"/>
      <c r="F36" s="135"/>
    </row>
    <row r="37" spans="1:6" ht="18.75">
      <c r="A37" s="87" t="s">
        <v>51</v>
      </c>
      <c r="B37" s="113">
        <v>538</v>
      </c>
      <c r="C37" s="77">
        <v>422</v>
      </c>
      <c r="D37" s="77">
        <f>B37-C37</f>
        <v>116</v>
      </c>
      <c r="E37" s="77">
        <v>19</v>
      </c>
      <c r="F37" s="77">
        <v>150</v>
      </c>
    </row>
    <row r="38" spans="1:6" ht="18.75">
      <c r="A38" s="87" t="s">
        <v>77</v>
      </c>
      <c r="B38" s="113">
        <v>383</v>
      </c>
      <c r="C38" s="77">
        <v>209</v>
      </c>
      <c r="D38" s="77">
        <f aca="true" t="shared" si="2" ref="D38:D48">B38-C38</f>
        <v>174</v>
      </c>
      <c r="E38" s="77">
        <v>26</v>
      </c>
      <c r="F38" s="77">
        <v>67</v>
      </c>
    </row>
    <row r="39" spans="1:6" ht="18.75">
      <c r="A39" s="87" t="s">
        <v>62</v>
      </c>
      <c r="B39" s="113">
        <v>172</v>
      </c>
      <c r="C39" s="77">
        <v>90</v>
      </c>
      <c r="D39" s="77">
        <f t="shared" si="2"/>
        <v>82</v>
      </c>
      <c r="E39" s="77">
        <v>7</v>
      </c>
      <c r="F39" s="77">
        <v>32</v>
      </c>
    </row>
    <row r="40" spans="1:6" ht="18.75">
      <c r="A40" s="87" t="s">
        <v>78</v>
      </c>
      <c r="B40" s="113">
        <v>152</v>
      </c>
      <c r="C40" s="77">
        <v>83</v>
      </c>
      <c r="D40" s="77">
        <f t="shared" si="2"/>
        <v>69</v>
      </c>
      <c r="E40" s="77">
        <v>1</v>
      </c>
      <c r="F40" s="77">
        <v>41</v>
      </c>
    </row>
    <row r="41" spans="1:6" ht="18.75">
      <c r="A41" s="87" t="s">
        <v>80</v>
      </c>
      <c r="B41" s="113">
        <v>122</v>
      </c>
      <c r="C41" s="77">
        <v>73</v>
      </c>
      <c r="D41" s="77">
        <f t="shared" si="2"/>
        <v>49</v>
      </c>
      <c r="E41" s="77">
        <v>13</v>
      </c>
      <c r="F41" s="77">
        <v>31</v>
      </c>
    </row>
    <row r="42" spans="1:6" ht="18.75">
      <c r="A42" s="87" t="s">
        <v>79</v>
      </c>
      <c r="B42" s="113">
        <v>116</v>
      </c>
      <c r="C42" s="77">
        <v>38</v>
      </c>
      <c r="D42" s="77">
        <f t="shared" si="2"/>
        <v>78</v>
      </c>
      <c r="E42" s="77">
        <v>0</v>
      </c>
      <c r="F42" s="77">
        <v>14</v>
      </c>
    </row>
    <row r="43" spans="1:6" ht="18.75">
      <c r="A43" s="87" t="s">
        <v>273</v>
      </c>
      <c r="B43" s="113">
        <v>81</v>
      </c>
      <c r="C43" s="77">
        <v>23</v>
      </c>
      <c r="D43" s="77">
        <f t="shared" si="2"/>
        <v>58</v>
      </c>
      <c r="E43" s="77">
        <v>0</v>
      </c>
      <c r="F43" s="77">
        <v>3</v>
      </c>
    </row>
    <row r="44" spans="1:6" ht="18.75">
      <c r="A44" s="87" t="s">
        <v>82</v>
      </c>
      <c r="B44" s="113">
        <v>74</v>
      </c>
      <c r="C44" s="77">
        <v>60</v>
      </c>
      <c r="D44" s="77">
        <f t="shared" si="2"/>
        <v>14</v>
      </c>
      <c r="E44" s="77">
        <v>6</v>
      </c>
      <c r="F44" s="77">
        <v>16</v>
      </c>
    </row>
    <row r="45" spans="1:6" ht="18.75">
      <c r="A45" s="87" t="s">
        <v>150</v>
      </c>
      <c r="B45" s="113">
        <v>68</v>
      </c>
      <c r="C45" s="77">
        <v>21</v>
      </c>
      <c r="D45" s="77">
        <f t="shared" si="2"/>
        <v>47</v>
      </c>
      <c r="E45" s="77">
        <v>5</v>
      </c>
      <c r="F45" s="77">
        <v>5</v>
      </c>
    </row>
    <row r="46" spans="1:6" ht="18.75">
      <c r="A46" s="87" t="s">
        <v>274</v>
      </c>
      <c r="B46" s="113">
        <v>59</v>
      </c>
      <c r="C46" s="77">
        <v>34</v>
      </c>
      <c r="D46" s="77">
        <f t="shared" si="2"/>
        <v>25</v>
      </c>
      <c r="E46" s="77">
        <v>2</v>
      </c>
      <c r="F46" s="77">
        <v>14</v>
      </c>
    </row>
    <row r="47" spans="1:6" ht="18.75">
      <c r="A47" s="87" t="s">
        <v>140</v>
      </c>
      <c r="B47" s="113">
        <v>56</v>
      </c>
      <c r="C47" s="77">
        <v>11</v>
      </c>
      <c r="D47" s="77">
        <f t="shared" si="2"/>
        <v>45</v>
      </c>
      <c r="E47" s="77">
        <v>13</v>
      </c>
      <c r="F47" s="77">
        <v>2</v>
      </c>
    </row>
    <row r="48" spans="1:6" ht="18.75">
      <c r="A48" s="87" t="s">
        <v>81</v>
      </c>
      <c r="B48" s="113">
        <v>53</v>
      </c>
      <c r="C48" s="77">
        <v>24</v>
      </c>
      <c r="D48" s="77">
        <f t="shared" si="2"/>
        <v>29</v>
      </c>
      <c r="E48" s="77">
        <v>5</v>
      </c>
      <c r="F48" s="77">
        <v>4</v>
      </c>
    </row>
    <row r="49" spans="1:6" ht="18.75">
      <c r="A49" s="87" t="s">
        <v>83</v>
      </c>
      <c r="B49" s="113">
        <v>50</v>
      </c>
      <c r="C49" s="77">
        <v>77</v>
      </c>
      <c r="D49" s="77">
        <f>B49-C49</f>
        <v>-27</v>
      </c>
      <c r="E49" s="77">
        <v>2</v>
      </c>
      <c r="F49" s="77">
        <v>26</v>
      </c>
    </row>
    <row r="50" spans="1:6" ht="30" customHeight="1">
      <c r="A50" s="135" t="s">
        <v>1</v>
      </c>
      <c r="B50" s="135"/>
      <c r="C50" s="135"/>
      <c r="D50" s="135"/>
      <c r="E50" s="135"/>
      <c r="F50" s="135"/>
    </row>
    <row r="51" spans="1:6" ht="18.75">
      <c r="A51" s="81" t="s">
        <v>61</v>
      </c>
      <c r="B51" s="80">
        <v>308</v>
      </c>
      <c r="C51" s="80">
        <v>77</v>
      </c>
      <c r="D51" s="80">
        <f>B51-C51</f>
        <v>231</v>
      </c>
      <c r="E51" s="80">
        <v>22</v>
      </c>
      <c r="F51" s="80">
        <v>25</v>
      </c>
    </row>
    <row r="52" spans="1:6" ht="18.75">
      <c r="A52" s="81" t="s">
        <v>64</v>
      </c>
      <c r="B52" s="80">
        <v>230</v>
      </c>
      <c r="C52" s="80">
        <v>119</v>
      </c>
      <c r="D52" s="80">
        <f aca="true" t="shared" si="3" ref="D52:D63">B52-C52</f>
        <v>111</v>
      </c>
      <c r="E52" s="80">
        <v>11</v>
      </c>
      <c r="F52" s="80">
        <v>46</v>
      </c>
    </row>
    <row r="53" spans="1:6" ht="18.75">
      <c r="A53" s="81" t="s">
        <v>188</v>
      </c>
      <c r="B53" s="80">
        <v>124</v>
      </c>
      <c r="C53" s="80">
        <v>141</v>
      </c>
      <c r="D53" s="80">
        <f t="shared" si="3"/>
        <v>-17</v>
      </c>
      <c r="E53" s="80">
        <v>25</v>
      </c>
      <c r="F53" s="80">
        <v>75</v>
      </c>
    </row>
    <row r="54" spans="1:6" ht="18.75">
      <c r="A54" s="81" t="s">
        <v>97</v>
      </c>
      <c r="B54" s="88">
        <v>85</v>
      </c>
      <c r="C54" s="80">
        <v>68</v>
      </c>
      <c r="D54" s="80">
        <f t="shared" si="3"/>
        <v>17</v>
      </c>
      <c r="E54" s="80">
        <v>5</v>
      </c>
      <c r="F54" s="80">
        <v>27</v>
      </c>
    </row>
    <row r="55" spans="1:6" ht="21.75" customHeight="1">
      <c r="A55" s="81" t="s">
        <v>217</v>
      </c>
      <c r="B55" s="80">
        <v>73</v>
      </c>
      <c r="C55" s="80">
        <v>84</v>
      </c>
      <c r="D55" s="80">
        <f t="shared" si="3"/>
        <v>-11</v>
      </c>
      <c r="E55" s="80">
        <v>1</v>
      </c>
      <c r="F55" s="80">
        <v>21</v>
      </c>
    </row>
    <row r="56" spans="1:6" ht="21.75" customHeight="1">
      <c r="A56" s="81" t="s">
        <v>99</v>
      </c>
      <c r="B56" s="80">
        <v>55</v>
      </c>
      <c r="C56" s="80">
        <v>55</v>
      </c>
      <c r="D56" s="80">
        <f t="shared" si="3"/>
        <v>0</v>
      </c>
      <c r="E56" s="80">
        <v>1</v>
      </c>
      <c r="F56" s="80">
        <v>31</v>
      </c>
    </row>
    <row r="57" spans="1:6" ht="37.5">
      <c r="A57" s="81" t="s">
        <v>100</v>
      </c>
      <c r="B57" s="80">
        <v>53</v>
      </c>
      <c r="C57" s="80">
        <v>36</v>
      </c>
      <c r="D57" s="80">
        <f t="shared" si="3"/>
        <v>17</v>
      </c>
      <c r="E57" s="80">
        <v>2</v>
      </c>
      <c r="F57" s="80">
        <v>16</v>
      </c>
    </row>
    <row r="58" spans="1:6" ht="18.75">
      <c r="A58" s="81" t="s">
        <v>122</v>
      </c>
      <c r="B58" s="80">
        <v>41</v>
      </c>
      <c r="C58" s="80">
        <v>32</v>
      </c>
      <c r="D58" s="80">
        <f t="shared" si="3"/>
        <v>9</v>
      </c>
      <c r="E58" s="80">
        <v>4</v>
      </c>
      <c r="F58" s="80">
        <v>15</v>
      </c>
    </row>
    <row r="59" spans="1:6" ht="18.75">
      <c r="A59" s="81" t="s">
        <v>98</v>
      </c>
      <c r="B59" s="80">
        <v>40</v>
      </c>
      <c r="C59" s="80">
        <v>57</v>
      </c>
      <c r="D59" s="80">
        <f t="shared" si="3"/>
        <v>-17</v>
      </c>
      <c r="E59" s="80">
        <v>1</v>
      </c>
      <c r="F59" s="80">
        <v>21</v>
      </c>
    </row>
    <row r="60" spans="1:6" ht="18.75">
      <c r="A60" s="81" t="s">
        <v>158</v>
      </c>
      <c r="B60" s="80">
        <v>39</v>
      </c>
      <c r="C60" s="80">
        <v>31</v>
      </c>
      <c r="D60" s="80">
        <f t="shared" si="3"/>
        <v>8</v>
      </c>
      <c r="E60" s="80">
        <v>11</v>
      </c>
      <c r="F60" s="80">
        <v>9</v>
      </c>
    </row>
    <row r="61" spans="1:6" ht="37.5">
      <c r="A61" s="81" t="s">
        <v>218</v>
      </c>
      <c r="B61" s="80">
        <v>36</v>
      </c>
      <c r="C61" s="80">
        <v>6</v>
      </c>
      <c r="D61" s="80">
        <f t="shared" si="3"/>
        <v>30</v>
      </c>
      <c r="E61" s="80">
        <v>0</v>
      </c>
      <c r="F61" s="80">
        <v>3</v>
      </c>
    </row>
    <row r="62" spans="1:6" ht="18.75">
      <c r="A62" s="81" t="s">
        <v>84</v>
      </c>
      <c r="B62" s="80">
        <v>33</v>
      </c>
      <c r="C62" s="80">
        <v>52</v>
      </c>
      <c r="D62" s="80">
        <f t="shared" si="3"/>
        <v>-19</v>
      </c>
      <c r="E62" s="80">
        <v>2</v>
      </c>
      <c r="F62" s="80">
        <v>30</v>
      </c>
    </row>
    <row r="63" spans="1:6" ht="18.75">
      <c r="A63" s="81" t="s">
        <v>268</v>
      </c>
      <c r="B63" s="80">
        <v>24</v>
      </c>
      <c r="C63" s="80">
        <v>25</v>
      </c>
      <c r="D63" s="80">
        <f t="shared" si="3"/>
        <v>-1</v>
      </c>
      <c r="E63" s="80">
        <v>3</v>
      </c>
      <c r="F63" s="80">
        <v>12</v>
      </c>
    </row>
    <row r="64" spans="1:6" ht="30" customHeight="1">
      <c r="A64" s="135" t="s">
        <v>5</v>
      </c>
      <c r="B64" s="135"/>
      <c r="C64" s="135"/>
      <c r="D64" s="135"/>
      <c r="E64" s="135"/>
      <c r="F64" s="135"/>
    </row>
    <row r="65" spans="1:6" ht="15.75" customHeight="1">
      <c r="A65" s="81" t="s">
        <v>129</v>
      </c>
      <c r="B65" s="80">
        <v>1317</v>
      </c>
      <c r="C65" s="80">
        <v>665</v>
      </c>
      <c r="D65" s="80">
        <f>B65-C65</f>
        <v>652</v>
      </c>
      <c r="E65" s="80">
        <v>78</v>
      </c>
      <c r="F65" s="80">
        <v>226</v>
      </c>
    </row>
    <row r="66" spans="1:6" ht="18.75">
      <c r="A66" s="81" t="s">
        <v>50</v>
      </c>
      <c r="B66" s="80">
        <v>693</v>
      </c>
      <c r="C66" s="80">
        <v>375</v>
      </c>
      <c r="D66" s="80">
        <f aca="true" t="shared" si="4" ref="D66:D77">B66-C66</f>
        <v>318</v>
      </c>
      <c r="E66" s="80">
        <v>41</v>
      </c>
      <c r="F66" s="80">
        <v>118</v>
      </c>
    </row>
    <row r="67" spans="1:6" ht="18.75">
      <c r="A67" s="81" t="s">
        <v>131</v>
      </c>
      <c r="B67" s="80">
        <v>541</v>
      </c>
      <c r="C67" s="80">
        <v>448</v>
      </c>
      <c r="D67" s="80">
        <f t="shared" si="4"/>
        <v>93</v>
      </c>
      <c r="E67" s="80">
        <v>28</v>
      </c>
      <c r="F67" s="80">
        <v>138</v>
      </c>
    </row>
    <row r="68" spans="1:6" ht="18.75">
      <c r="A68" s="81" t="s">
        <v>49</v>
      </c>
      <c r="B68" s="80">
        <v>520</v>
      </c>
      <c r="C68" s="80">
        <v>231</v>
      </c>
      <c r="D68" s="80">
        <f t="shared" si="4"/>
        <v>289</v>
      </c>
      <c r="E68" s="80">
        <v>20</v>
      </c>
      <c r="F68" s="80">
        <v>90</v>
      </c>
    </row>
    <row r="69" spans="1:6" ht="18.75">
      <c r="A69" s="81" t="s">
        <v>183</v>
      </c>
      <c r="B69" s="80">
        <v>406</v>
      </c>
      <c r="C69" s="80">
        <v>232</v>
      </c>
      <c r="D69" s="80">
        <f t="shared" si="4"/>
        <v>174</v>
      </c>
      <c r="E69" s="80">
        <v>24</v>
      </c>
      <c r="F69" s="80">
        <v>86</v>
      </c>
    </row>
    <row r="70" spans="1:6" ht="18.75">
      <c r="A70" s="81" t="s">
        <v>63</v>
      </c>
      <c r="B70" s="80">
        <v>377</v>
      </c>
      <c r="C70" s="80">
        <v>61</v>
      </c>
      <c r="D70" s="80">
        <f t="shared" si="4"/>
        <v>316</v>
      </c>
      <c r="E70" s="80">
        <v>34</v>
      </c>
      <c r="F70" s="80">
        <v>22</v>
      </c>
    </row>
    <row r="71" spans="1:6" ht="56.25">
      <c r="A71" s="81" t="s">
        <v>184</v>
      </c>
      <c r="B71" s="80">
        <v>234</v>
      </c>
      <c r="C71" s="80">
        <v>323</v>
      </c>
      <c r="D71" s="80">
        <f t="shared" si="4"/>
        <v>-89</v>
      </c>
      <c r="E71" s="80">
        <v>9</v>
      </c>
      <c r="F71" s="80">
        <v>137</v>
      </c>
    </row>
    <row r="72" spans="1:6" ht="18.75">
      <c r="A72" s="81" t="s">
        <v>70</v>
      </c>
      <c r="B72" s="80">
        <v>195</v>
      </c>
      <c r="C72" s="80">
        <v>78</v>
      </c>
      <c r="D72" s="80">
        <f t="shared" si="4"/>
        <v>117</v>
      </c>
      <c r="E72" s="80">
        <v>4</v>
      </c>
      <c r="F72" s="80">
        <v>30</v>
      </c>
    </row>
    <row r="73" spans="1:6" ht="18.75">
      <c r="A73" s="81" t="s">
        <v>68</v>
      </c>
      <c r="B73" s="80">
        <v>180</v>
      </c>
      <c r="C73" s="80">
        <v>70</v>
      </c>
      <c r="D73" s="80">
        <f t="shared" si="4"/>
        <v>110</v>
      </c>
      <c r="E73" s="80">
        <v>14</v>
      </c>
      <c r="F73" s="80">
        <v>24</v>
      </c>
    </row>
    <row r="74" spans="1:6" ht="18.75">
      <c r="A74" s="81" t="s">
        <v>101</v>
      </c>
      <c r="B74" s="80">
        <v>140</v>
      </c>
      <c r="C74" s="80">
        <v>73</v>
      </c>
      <c r="D74" s="80">
        <f t="shared" si="4"/>
        <v>67</v>
      </c>
      <c r="E74" s="80">
        <v>3</v>
      </c>
      <c r="F74" s="80">
        <v>25</v>
      </c>
    </row>
    <row r="75" spans="1:6" ht="22.5" customHeight="1">
      <c r="A75" s="81" t="s">
        <v>118</v>
      </c>
      <c r="B75" s="80">
        <v>92</v>
      </c>
      <c r="C75" s="80">
        <v>75</v>
      </c>
      <c r="D75" s="80">
        <f t="shared" si="4"/>
        <v>17</v>
      </c>
      <c r="E75" s="80">
        <v>20</v>
      </c>
      <c r="F75" s="80">
        <v>22</v>
      </c>
    </row>
    <row r="76" spans="1:6" ht="15.75" customHeight="1">
      <c r="A76" s="81" t="s">
        <v>169</v>
      </c>
      <c r="B76" s="80">
        <v>63</v>
      </c>
      <c r="C76" s="80">
        <v>6</v>
      </c>
      <c r="D76" s="80">
        <f t="shared" si="4"/>
        <v>57</v>
      </c>
      <c r="E76" s="80">
        <v>17</v>
      </c>
      <c r="F76" s="80">
        <v>3</v>
      </c>
    </row>
    <row r="77" spans="1:6" ht="21" customHeight="1">
      <c r="A77" s="81" t="s">
        <v>165</v>
      </c>
      <c r="B77" s="80">
        <v>50</v>
      </c>
      <c r="C77" s="80">
        <v>34</v>
      </c>
      <c r="D77" s="80">
        <f t="shared" si="4"/>
        <v>16</v>
      </c>
      <c r="E77" s="80">
        <v>3</v>
      </c>
      <c r="F77" s="80">
        <v>19</v>
      </c>
    </row>
    <row r="78" spans="1:6" ht="43.5" customHeight="1">
      <c r="A78" s="135" t="s">
        <v>85</v>
      </c>
      <c r="B78" s="135"/>
      <c r="C78" s="135"/>
      <c r="D78" s="135"/>
      <c r="E78" s="135"/>
      <c r="F78" s="135"/>
    </row>
    <row r="79" spans="1:6" ht="18.75">
      <c r="A79" s="81" t="s">
        <v>102</v>
      </c>
      <c r="B79" s="80">
        <v>67</v>
      </c>
      <c r="C79" s="80">
        <v>37</v>
      </c>
      <c r="D79" s="80">
        <f>B79-C79</f>
        <v>30</v>
      </c>
      <c r="E79" s="80">
        <v>4</v>
      </c>
      <c r="F79" s="80">
        <v>3</v>
      </c>
    </row>
    <row r="80" spans="1:6" ht="37.5">
      <c r="A80" s="81" t="s">
        <v>269</v>
      </c>
      <c r="B80" s="80">
        <v>62</v>
      </c>
      <c r="C80" s="80">
        <v>64</v>
      </c>
      <c r="D80" s="80">
        <f aca="true" t="shared" si="5" ref="D80:D91">B80-C80</f>
        <v>-2</v>
      </c>
      <c r="E80" s="80">
        <v>0</v>
      </c>
      <c r="F80" s="80">
        <v>12</v>
      </c>
    </row>
    <row r="81" spans="1:6" ht="19.5" customHeight="1">
      <c r="A81" s="81" t="s">
        <v>104</v>
      </c>
      <c r="B81" s="80">
        <v>37</v>
      </c>
      <c r="C81" s="80">
        <v>11</v>
      </c>
      <c r="D81" s="80">
        <f t="shared" si="5"/>
        <v>26</v>
      </c>
      <c r="E81" s="80">
        <v>4</v>
      </c>
      <c r="F81" s="80">
        <v>7</v>
      </c>
    </row>
    <row r="82" spans="1:6" ht="22.5" customHeight="1">
      <c r="A82" s="81" t="s">
        <v>159</v>
      </c>
      <c r="B82" s="80">
        <v>35</v>
      </c>
      <c r="C82" s="89">
        <v>15</v>
      </c>
      <c r="D82" s="80">
        <f t="shared" si="5"/>
        <v>20</v>
      </c>
      <c r="E82" s="80">
        <v>2</v>
      </c>
      <c r="F82" s="80">
        <v>6</v>
      </c>
    </row>
    <row r="83" spans="1:6" ht="18.75">
      <c r="A83" s="81" t="s">
        <v>103</v>
      </c>
      <c r="B83" s="80">
        <v>32</v>
      </c>
      <c r="C83" s="80">
        <v>25</v>
      </c>
      <c r="D83" s="80">
        <f t="shared" si="5"/>
        <v>7</v>
      </c>
      <c r="E83" s="80">
        <v>3</v>
      </c>
      <c r="F83" s="80">
        <v>11</v>
      </c>
    </row>
    <row r="84" spans="1:6" ht="18.75">
      <c r="A84" s="81" t="s">
        <v>141</v>
      </c>
      <c r="B84" s="80">
        <v>31</v>
      </c>
      <c r="C84" s="80">
        <v>0</v>
      </c>
      <c r="D84" s="80">
        <f t="shared" si="5"/>
        <v>31</v>
      </c>
      <c r="E84" s="80">
        <v>0</v>
      </c>
      <c r="F84" s="80">
        <v>0</v>
      </c>
    </row>
    <row r="85" spans="1:6" ht="18" customHeight="1">
      <c r="A85" s="81" t="s">
        <v>151</v>
      </c>
      <c r="B85" s="80">
        <v>28</v>
      </c>
      <c r="C85" s="80">
        <v>9</v>
      </c>
      <c r="D85" s="80">
        <f t="shared" si="5"/>
        <v>19</v>
      </c>
      <c r="E85" s="80">
        <v>1</v>
      </c>
      <c r="F85" s="80">
        <v>3</v>
      </c>
    </row>
    <row r="86" spans="1:6" ht="36.75" customHeight="1">
      <c r="A86" s="81" t="s">
        <v>170</v>
      </c>
      <c r="B86" s="80">
        <v>25</v>
      </c>
      <c r="C86" s="80">
        <v>6</v>
      </c>
      <c r="D86" s="80">
        <f t="shared" si="5"/>
        <v>19</v>
      </c>
      <c r="E86" s="80">
        <v>3</v>
      </c>
      <c r="F86" s="80">
        <v>2</v>
      </c>
    </row>
    <row r="87" spans="1:6" ht="18.75">
      <c r="A87" s="81" t="s">
        <v>106</v>
      </c>
      <c r="B87" s="80">
        <v>24</v>
      </c>
      <c r="C87" s="89">
        <v>22</v>
      </c>
      <c r="D87" s="80">
        <f t="shared" si="5"/>
        <v>2</v>
      </c>
      <c r="E87" s="80">
        <v>4</v>
      </c>
      <c r="F87" s="80">
        <v>10</v>
      </c>
    </row>
    <row r="88" spans="1:6" ht="18.75">
      <c r="A88" s="81" t="s">
        <v>191</v>
      </c>
      <c r="B88" s="80">
        <v>18</v>
      </c>
      <c r="C88" s="89">
        <v>6</v>
      </c>
      <c r="D88" s="80">
        <f t="shared" si="5"/>
        <v>12</v>
      </c>
      <c r="E88" s="80">
        <v>0</v>
      </c>
      <c r="F88" s="80">
        <v>3</v>
      </c>
    </row>
    <row r="89" spans="1:6" ht="18.75">
      <c r="A89" s="81" t="s">
        <v>219</v>
      </c>
      <c r="B89" s="80">
        <v>17</v>
      </c>
      <c r="C89" s="89">
        <v>27</v>
      </c>
      <c r="D89" s="80">
        <f t="shared" si="5"/>
        <v>-10</v>
      </c>
      <c r="E89" s="80">
        <v>1</v>
      </c>
      <c r="F89" s="80">
        <v>10</v>
      </c>
    </row>
    <row r="90" spans="1:6" ht="23.25" customHeight="1">
      <c r="A90" s="81" t="s">
        <v>105</v>
      </c>
      <c r="B90" s="80">
        <v>16</v>
      </c>
      <c r="C90" s="80">
        <v>16</v>
      </c>
      <c r="D90" s="80">
        <f t="shared" si="5"/>
        <v>0</v>
      </c>
      <c r="E90" s="80">
        <v>0</v>
      </c>
      <c r="F90" s="80">
        <v>8</v>
      </c>
    </row>
    <row r="91" spans="1:6" ht="17.25" customHeight="1">
      <c r="A91" s="81" t="s">
        <v>220</v>
      </c>
      <c r="B91" s="80">
        <v>14</v>
      </c>
      <c r="C91" s="80">
        <v>22</v>
      </c>
      <c r="D91" s="80">
        <f t="shared" si="5"/>
        <v>-8</v>
      </c>
      <c r="E91" s="80">
        <v>0</v>
      </c>
      <c r="F91" s="80">
        <v>15</v>
      </c>
    </row>
    <row r="92" spans="1:6" ht="30" customHeight="1">
      <c r="A92" s="135" t="s">
        <v>6</v>
      </c>
      <c r="B92" s="135"/>
      <c r="C92" s="135"/>
      <c r="D92" s="135"/>
      <c r="E92" s="135"/>
      <c r="F92" s="135"/>
    </row>
    <row r="93" spans="1:6" ht="35.25" customHeight="1">
      <c r="A93" s="78" t="s">
        <v>119</v>
      </c>
      <c r="B93" s="77">
        <v>629</v>
      </c>
      <c r="C93" s="77">
        <v>102</v>
      </c>
      <c r="D93" s="77">
        <f>B93-C93</f>
        <v>527</v>
      </c>
      <c r="E93" s="77">
        <v>11</v>
      </c>
      <c r="F93" s="77">
        <v>42</v>
      </c>
    </row>
    <row r="94" spans="1:6" ht="18.75">
      <c r="A94" s="78" t="s">
        <v>109</v>
      </c>
      <c r="B94" s="77">
        <v>284</v>
      </c>
      <c r="C94" s="77">
        <v>70</v>
      </c>
      <c r="D94" s="77">
        <f aca="true" t="shared" si="6" ref="D94:D105">B94-C94</f>
        <v>214</v>
      </c>
      <c r="E94" s="77">
        <v>8</v>
      </c>
      <c r="F94" s="77">
        <v>20</v>
      </c>
    </row>
    <row r="95" spans="1:6" ht="18.75">
      <c r="A95" s="78" t="s">
        <v>53</v>
      </c>
      <c r="B95" s="77">
        <v>283</v>
      </c>
      <c r="C95" s="77">
        <v>238</v>
      </c>
      <c r="D95" s="77">
        <f t="shared" si="6"/>
        <v>45</v>
      </c>
      <c r="E95" s="77">
        <v>11</v>
      </c>
      <c r="F95" s="77">
        <v>52</v>
      </c>
    </row>
    <row r="96" spans="1:6" ht="18.75">
      <c r="A96" s="78" t="s">
        <v>185</v>
      </c>
      <c r="B96" s="77">
        <v>208</v>
      </c>
      <c r="C96" s="77">
        <v>70</v>
      </c>
      <c r="D96" s="77">
        <f t="shared" si="6"/>
        <v>138</v>
      </c>
      <c r="E96" s="77">
        <v>16</v>
      </c>
      <c r="F96" s="77">
        <v>13</v>
      </c>
    </row>
    <row r="97" spans="1:6" ht="18.75">
      <c r="A97" s="78" t="s">
        <v>56</v>
      </c>
      <c r="B97" s="77">
        <v>180</v>
      </c>
      <c r="C97" s="77">
        <v>71</v>
      </c>
      <c r="D97" s="77">
        <f t="shared" si="6"/>
        <v>109</v>
      </c>
      <c r="E97" s="77">
        <v>25</v>
      </c>
      <c r="F97" s="77">
        <v>31</v>
      </c>
    </row>
    <row r="98" spans="1:6" ht="36.75" customHeight="1">
      <c r="A98" s="78" t="s">
        <v>186</v>
      </c>
      <c r="B98" s="77">
        <v>166</v>
      </c>
      <c r="C98" s="77">
        <v>39</v>
      </c>
      <c r="D98" s="77">
        <f t="shared" si="6"/>
        <v>127</v>
      </c>
      <c r="E98" s="77">
        <v>31</v>
      </c>
      <c r="F98" s="77">
        <v>14</v>
      </c>
    </row>
    <row r="99" spans="1:6" ht="18.75">
      <c r="A99" s="78" t="s">
        <v>187</v>
      </c>
      <c r="B99" s="77">
        <v>154</v>
      </c>
      <c r="C99" s="77">
        <v>52</v>
      </c>
      <c r="D99" s="77">
        <f t="shared" si="6"/>
        <v>102</v>
      </c>
      <c r="E99" s="77">
        <v>2</v>
      </c>
      <c r="F99" s="77">
        <v>14</v>
      </c>
    </row>
    <row r="100" spans="1:6" ht="37.5">
      <c r="A100" s="78" t="s">
        <v>91</v>
      </c>
      <c r="B100" s="77">
        <v>134</v>
      </c>
      <c r="C100" s="77">
        <v>72</v>
      </c>
      <c r="D100" s="77">
        <f t="shared" si="6"/>
        <v>62</v>
      </c>
      <c r="E100" s="77">
        <v>12</v>
      </c>
      <c r="F100" s="77">
        <v>35</v>
      </c>
    </row>
    <row r="101" spans="1:6" ht="18.75">
      <c r="A101" s="78" t="s">
        <v>133</v>
      </c>
      <c r="B101" s="77">
        <v>128</v>
      </c>
      <c r="C101" s="77">
        <v>42</v>
      </c>
      <c r="D101" s="77">
        <f t="shared" si="6"/>
        <v>86</v>
      </c>
      <c r="E101" s="77">
        <v>12</v>
      </c>
      <c r="F101" s="77">
        <v>6</v>
      </c>
    </row>
    <row r="102" spans="1:6" ht="18.75">
      <c r="A102" s="78" t="s">
        <v>107</v>
      </c>
      <c r="B102" s="77">
        <v>115</v>
      </c>
      <c r="C102" s="77">
        <v>55</v>
      </c>
      <c r="D102" s="77">
        <f t="shared" si="6"/>
        <v>60</v>
      </c>
      <c r="E102" s="77">
        <v>20</v>
      </c>
      <c r="F102" s="77">
        <v>26</v>
      </c>
    </row>
    <row r="103" spans="1:6" ht="15.75" customHeight="1">
      <c r="A103" s="78" t="s">
        <v>108</v>
      </c>
      <c r="B103" s="77">
        <v>115</v>
      </c>
      <c r="C103" s="77">
        <v>62</v>
      </c>
      <c r="D103" s="77">
        <f t="shared" si="6"/>
        <v>53</v>
      </c>
      <c r="E103" s="77">
        <v>6</v>
      </c>
      <c r="F103" s="77">
        <v>24</v>
      </c>
    </row>
    <row r="104" spans="1:6" ht="15.75" customHeight="1">
      <c r="A104" s="78" t="s">
        <v>59</v>
      </c>
      <c r="B104" s="77">
        <v>90</v>
      </c>
      <c r="C104" s="77">
        <v>49</v>
      </c>
      <c r="D104" s="77">
        <f t="shared" si="6"/>
        <v>41</v>
      </c>
      <c r="E104" s="77">
        <v>15</v>
      </c>
      <c r="F104" s="77">
        <v>14</v>
      </c>
    </row>
    <row r="105" spans="1:6" ht="26.25" customHeight="1">
      <c r="A105" s="78" t="s">
        <v>67</v>
      </c>
      <c r="B105" s="77">
        <v>85</v>
      </c>
      <c r="C105" s="77">
        <v>23</v>
      </c>
      <c r="D105" s="77">
        <f t="shared" si="6"/>
        <v>62</v>
      </c>
      <c r="E105" s="77">
        <v>9</v>
      </c>
      <c r="F105" s="77">
        <v>7</v>
      </c>
    </row>
    <row r="106" spans="1:6" ht="43.5" customHeight="1">
      <c r="A106" s="135" t="s">
        <v>86</v>
      </c>
      <c r="B106" s="135"/>
      <c r="C106" s="135"/>
      <c r="D106" s="135"/>
      <c r="E106" s="135"/>
      <c r="F106" s="135"/>
    </row>
    <row r="107" spans="1:6" ht="18.75">
      <c r="A107" s="90" t="s">
        <v>47</v>
      </c>
      <c r="B107" s="88">
        <v>2261</v>
      </c>
      <c r="C107" s="80">
        <v>869</v>
      </c>
      <c r="D107" s="80">
        <f>B107-C107</f>
        <v>1392</v>
      </c>
      <c r="E107" s="80">
        <v>82</v>
      </c>
      <c r="F107" s="80">
        <v>189</v>
      </c>
    </row>
    <row r="108" spans="1:6" ht="66" customHeight="1">
      <c r="A108" s="90" t="s">
        <v>181</v>
      </c>
      <c r="B108" s="88">
        <v>767</v>
      </c>
      <c r="C108" s="80">
        <v>309</v>
      </c>
      <c r="D108" s="80">
        <f aca="true" t="shared" si="7" ref="D108:D119">B108-C108</f>
        <v>458</v>
      </c>
      <c r="E108" s="80">
        <v>3</v>
      </c>
      <c r="F108" s="80">
        <v>25</v>
      </c>
    </row>
    <row r="109" spans="1:6" ht="26.25" customHeight="1">
      <c r="A109" s="90" t="s">
        <v>130</v>
      </c>
      <c r="B109" s="88">
        <v>689</v>
      </c>
      <c r="C109" s="80">
        <v>826</v>
      </c>
      <c r="D109" s="80">
        <f t="shared" si="7"/>
        <v>-137</v>
      </c>
      <c r="E109" s="80">
        <v>12</v>
      </c>
      <c r="F109" s="80">
        <v>61</v>
      </c>
    </row>
    <row r="110" spans="1:6" ht="18.75">
      <c r="A110" s="90" t="s">
        <v>125</v>
      </c>
      <c r="B110" s="88">
        <v>181</v>
      </c>
      <c r="C110" s="80">
        <v>89</v>
      </c>
      <c r="D110" s="80">
        <f t="shared" si="7"/>
        <v>92</v>
      </c>
      <c r="E110" s="80">
        <v>5</v>
      </c>
      <c r="F110" s="80">
        <v>40</v>
      </c>
    </row>
    <row r="111" spans="1:6" ht="29.25" customHeight="1">
      <c r="A111" s="90" t="s">
        <v>121</v>
      </c>
      <c r="B111" s="88">
        <v>169</v>
      </c>
      <c r="C111" s="80">
        <v>807</v>
      </c>
      <c r="D111" s="80">
        <f t="shared" si="7"/>
        <v>-638</v>
      </c>
      <c r="E111" s="80">
        <v>80</v>
      </c>
      <c r="F111" s="80">
        <v>688</v>
      </c>
    </row>
    <row r="112" spans="1:6" ht="45.75" customHeight="1">
      <c r="A112" s="81" t="s">
        <v>156</v>
      </c>
      <c r="B112" s="80">
        <v>121</v>
      </c>
      <c r="C112" s="80">
        <v>162</v>
      </c>
      <c r="D112" s="80">
        <f t="shared" si="7"/>
        <v>-41</v>
      </c>
      <c r="E112" s="80">
        <v>0</v>
      </c>
      <c r="F112" s="80">
        <v>31</v>
      </c>
    </row>
    <row r="113" spans="1:6" ht="18.75">
      <c r="A113" s="81" t="s">
        <v>110</v>
      </c>
      <c r="B113" s="80">
        <v>87</v>
      </c>
      <c r="C113" s="80">
        <v>32</v>
      </c>
      <c r="D113" s="80">
        <f t="shared" si="7"/>
        <v>55</v>
      </c>
      <c r="E113" s="80">
        <v>8</v>
      </c>
      <c r="F113" s="80">
        <v>9</v>
      </c>
    </row>
    <row r="114" spans="1:6" ht="18.75">
      <c r="A114" s="81" t="s">
        <v>69</v>
      </c>
      <c r="B114" s="80">
        <v>79</v>
      </c>
      <c r="C114" s="80">
        <v>111</v>
      </c>
      <c r="D114" s="80">
        <f t="shared" si="7"/>
        <v>-32</v>
      </c>
      <c r="E114" s="80">
        <v>1</v>
      </c>
      <c r="F114" s="80">
        <v>55</v>
      </c>
    </row>
    <row r="115" spans="1:6" ht="18.75">
      <c r="A115" s="81" t="s">
        <v>111</v>
      </c>
      <c r="B115" s="80">
        <v>75</v>
      </c>
      <c r="C115" s="80">
        <v>27</v>
      </c>
      <c r="D115" s="80">
        <f t="shared" si="7"/>
        <v>48</v>
      </c>
      <c r="E115" s="80">
        <v>11</v>
      </c>
      <c r="F115" s="80">
        <v>6</v>
      </c>
    </row>
    <row r="116" spans="1:6" ht="18.75">
      <c r="A116" s="81" t="s">
        <v>275</v>
      </c>
      <c r="B116" s="80">
        <v>63</v>
      </c>
      <c r="C116" s="80">
        <v>51</v>
      </c>
      <c r="D116" s="80">
        <f t="shared" si="7"/>
        <v>12</v>
      </c>
      <c r="E116" s="80">
        <v>0</v>
      </c>
      <c r="F116" s="80">
        <v>1</v>
      </c>
    </row>
    <row r="117" spans="1:6" ht="18.75">
      <c r="A117" s="81" t="s">
        <v>270</v>
      </c>
      <c r="B117" s="80">
        <v>56</v>
      </c>
      <c r="C117" s="80">
        <v>342</v>
      </c>
      <c r="D117" s="80">
        <f t="shared" si="7"/>
        <v>-286</v>
      </c>
      <c r="E117" s="80">
        <v>25</v>
      </c>
      <c r="F117" s="80">
        <v>296</v>
      </c>
    </row>
    <row r="118" spans="1:6" ht="37.5">
      <c r="A118" s="81" t="s">
        <v>160</v>
      </c>
      <c r="B118" s="80">
        <v>56</v>
      </c>
      <c r="C118" s="80">
        <v>24</v>
      </c>
      <c r="D118" s="80">
        <f t="shared" si="7"/>
        <v>32</v>
      </c>
      <c r="E118" s="80">
        <v>2</v>
      </c>
      <c r="F118" s="80">
        <v>4</v>
      </c>
    </row>
    <row r="119" spans="1:6" ht="37.5">
      <c r="A119" s="81" t="s">
        <v>180</v>
      </c>
      <c r="B119" s="80">
        <v>49</v>
      </c>
      <c r="C119" s="80">
        <v>17</v>
      </c>
      <c r="D119" s="80">
        <f t="shared" si="7"/>
        <v>32</v>
      </c>
      <c r="E119" s="80">
        <v>0</v>
      </c>
      <c r="F119" s="80">
        <v>3</v>
      </c>
    </row>
    <row r="120" spans="1:6" ht="24.75" customHeight="1">
      <c r="A120" s="136" t="s">
        <v>4</v>
      </c>
      <c r="B120" s="136"/>
      <c r="C120" s="136"/>
      <c r="D120" s="136"/>
      <c r="E120" s="136"/>
      <c r="F120" s="136"/>
    </row>
    <row r="121" spans="1:6" ht="18.75">
      <c r="A121" s="81" t="s">
        <v>48</v>
      </c>
      <c r="B121" s="80">
        <v>2347</v>
      </c>
      <c r="C121" s="80">
        <v>1462</v>
      </c>
      <c r="D121" s="80">
        <f>B121-C121</f>
        <v>885</v>
      </c>
      <c r="E121" s="80">
        <v>64</v>
      </c>
      <c r="F121" s="80">
        <v>351</v>
      </c>
    </row>
    <row r="122" spans="1:6" ht="23.25" customHeight="1">
      <c r="A122" s="81" t="s">
        <v>52</v>
      </c>
      <c r="B122" s="80">
        <v>609</v>
      </c>
      <c r="C122" s="80">
        <v>355</v>
      </c>
      <c r="D122" s="80">
        <f aca="true" t="shared" si="8" ref="D122:D133">B122-C122</f>
        <v>254</v>
      </c>
      <c r="E122" s="80">
        <v>25</v>
      </c>
      <c r="F122" s="80">
        <v>126</v>
      </c>
    </row>
    <row r="123" spans="1:6" ht="18.75">
      <c r="A123" s="81" t="s">
        <v>54</v>
      </c>
      <c r="B123" s="80">
        <v>441</v>
      </c>
      <c r="C123" s="80">
        <v>112</v>
      </c>
      <c r="D123" s="80">
        <f t="shared" si="8"/>
        <v>329</v>
      </c>
      <c r="E123" s="80">
        <v>25</v>
      </c>
      <c r="F123" s="80">
        <v>30</v>
      </c>
    </row>
    <row r="124" spans="1:6" ht="18.75">
      <c r="A124" s="81" t="s">
        <v>55</v>
      </c>
      <c r="B124" s="80">
        <v>373</v>
      </c>
      <c r="C124" s="80">
        <v>206</v>
      </c>
      <c r="D124" s="80">
        <f t="shared" si="8"/>
        <v>167</v>
      </c>
      <c r="E124" s="80">
        <v>11</v>
      </c>
      <c r="F124" s="80">
        <v>88</v>
      </c>
    </row>
    <row r="125" spans="1:6" ht="18.75">
      <c r="A125" s="90" t="s">
        <v>58</v>
      </c>
      <c r="B125" s="80">
        <v>302</v>
      </c>
      <c r="C125" s="80">
        <v>62</v>
      </c>
      <c r="D125" s="80">
        <f t="shared" si="8"/>
        <v>240</v>
      </c>
      <c r="E125" s="80">
        <v>5</v>
      </c>
      <c r="F125" s="80">
        <v>18</v>
      </c>
    </row>
    <row r="126" spans="1:6" ht="18.75">
      <c r="A126" s="81" t="s">
        <v>72</v>
      </c>
      <c r="B126" s="80">
        <v>153</v>
      </c>
      <c r="C126" s="80">
        <v>41</v>
      </c>
      <c r="D126" s="80">
        <f t="shared" si="8"/>
        <v>112</v>
      </c>
      <c r="E126" s="80">
        <v>6</v>
      </c>
      <c r="F126" s="80">
        <v>16</v>
      </c>
    </row>
    <row r="127" spans="1:6" ht="18.75">
      <c r="A127" s="81" t="s">
        <v>57</v>
      </c>
      <c r="B127" s="80">
        <v>134</v>
      </c>
      <c r="C127" s="80">
        <v>39</v>
      </c>
      <c r="D127" s="80">
        <f t="shared" si="8"/>
        <v>95</v>
      </c>
      <c r="E127" s="80">
        <v>11</v>
      </c>
      <c r="F127" s="80">
        <v>14</v>
      </c>
    </row>
    <row r="128" spans="1:6" ht="18.75">
      <c r="A128" s="81" t="s">
        <v>112</v>
      </c>
      <c r="B128" s="80">
        <v>133</v>
      </c>
      <c r="C128" s="80">
        <v>61</v>
      </c>
      <c r="D128" s="80">
        <f t="shared" si="8"/>
        <v>72</v>
      </c>
      <c r="E128" s="80">
        <v>4</v>
      </c>
      <c r="F128" s="80">
        <v>21</v>
      </c>
    </row>
    <row r="129" spans="1:6" ht="18.75">
      <c r="A129" s="81" t="s">
        <v>60</v>
      </c>
      <c r="B129" s="80">
        <v>128</v>
      </c>
      <c r="C129" s="80">
        <v>72</v>
      </c>
      <c r="D129" s="80">
        <f t="shared" si="8"/>
        <v>56</v>
      </c>
      <c r="E129" s="80">
        <v>4</v>
      </c>
      <c r="F129" s="80">
        <v>22</v>
      </c>
    </row>
    <row r="130" spans="1:6" ht="18.75">
      <c r="A130" s="81" t="s">
        <v>66</v>
      </c>
      <c r="B130" s="80">
        <v>124</v>
      </c>
      <c r="C130" s="80">
        <v>54</v>
      </c>
      <c r="D130" s="80">
        <f t="shared" si="8"/>
        <v>70</v>
      </c>
      <c r="E130" s="80">
        <v>7</v>
      </c>
      <c r="F130" s="80">
        <v>22</v>
      </c>
    </row>
    <row r="131" spans="1:6" ht="56.25">
      <c r="A131" s="81" t="s">
        <v>113</v>
      </c>
      <c r="B131" s="80">
        <v>77</v>
      </c>
      <c r="C131" s="80">
        <v>13</v>
      </c>
      <c r="D131" s="80">
        <f t="shared" si="8"/>
        <v>64</v>
      </c>
      <c r="E131" s="80">
        <v>4</v>
      </c>
      <c r="F131" s="80">
        <v>6</v>
      </c>
    </row>
    <row r="132" spans="1:6" ht="37.5">
      <c r="A132" s="81" t="s">
        <v>74</v>
      </c>
      <c r="B132" s="80">
        <v>60</v>
      </c>
      <c r="C132" s="80">
        <v>36</v>
      </c>
      <c r="D132" s="80">
        <f t="shared" si="8"/>
        <v>24</v>
      </c>
      <c r="E132" s="80">
        <v>3</v>
      </c>
      <c r="F132" s="80">
        <v>15</v>
      </c>
    </row>
    <row r="133" spans="1:6" ht="27" customHeight="1">
      <c r="A133" s="81" t="s">
        <v>114</v>
      </c>
      <c r="B133" s="80">
        <v>59</v>
      </c>
      <c r="C133" s="80">
        <v>7</v>
      </c>
      <c r="D133" s="80">
        <f t="shared" si="8"/>
        <v>52</v>
      </c>
      <c r="E133" s="80">
        <v>3</v>
      </c>
      <c r="F133" s="80">
        <v>3</v>
      </c>
    </row>
    <row r="134" spans="1:6" ht="15.75">
      <c r="A134" s="41"/>
      <c r="B134" s="51"/>
      <c r="C134" s="51"/>
      <c r="D134" s="51"/>
      <c r="E134" s="51"/>
      <c r="F134" s="51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2:F92"/>
    <mergeCell ref="A106:F106"/>
    <mergeCell ref="A120:F120"/>
    <mergeCell ref="A8:F8"/>
    <mergeCell ref="A22:F22"/>
    <mergeCell ref="A36:F36"/>
    <mergeCell ref="A50:F50"/>
    <mergeCell ref="A64:F64"/>
    <mergeCell ref="A78:F78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80" r:id="rId1"/>
  <rowBreaks count="4" manualBreakCount="4">
    <brk id="35" max="255" man="1"/>
    <brk id="63" max="255" man="1"/>
    <brk id="91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2.421875" style="54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41" t="s">
        <v>249</v>
      </c>
      <c r="B1" s="141"/>
      <c r="C1" s="1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2:256" ht="20.25" customHeight="1">
      <c r="B2" s="140" t="s">
        <v>87</v>
      </c>
      <c r="C2" s="140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ht="2.25" customHeight="1"/>
    <row r="4" spans="1:3" ht="48.75" customHeight="1">
      <c r="A4" s="44" t="s">
        <v>46</v>
      </c>
      <c r="B4" s="91" t="s">
        <v>42</v>
      </c>
      <c r="C4" s="45" t="s">
        <v>88</v>
      </c>
    </row>
    <row r="5" spans="1:256" ht="15.75">
      <c r="A5" s="44">
        <v>1</v>
      </c>
      <c r="B5" s="155" t="s">
        <v>224</v>
      </c>
      <c r="C5" s="101">
        <v>18000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31.5">
      <c r="A6" s="44">
        <v>2</v>
      </c>
      <c r="B6" s="100" t="s">
        <v>210</v>
      </c>
      <c r="C6" s="101">
        <v>15000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44">
        <v>3</v>
      </c>
      <c r="B7" s="102" t="s">
        <v>142</v>
      </c>
      <c r="C7" s="101">
        <v>15000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44">
        <v>4</v>
      </c>
      <c r="B8" s="102" t="s">
        <v>172</v>
      </c>
      <c r="C8" s="101">
        <v>14000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>
      <c r="A9" s="44">
        <v>5</v>
      </c>
      <c r="B9" s="102" t="s">
        <v>223</v>
      </c>
      <c r="C9" s="101">
        <v>12488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44">
        <v>6</v>
      </c>
      <c r="B10" s="102" t="s">
        <v>255</v>
      </c>
      <c r="C10" s="101">
        <v>12000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>
      <c r="A11" s="44">
        <v>7</v>
      </c>
      <c r="B11" s="102" t="s">
        <v>207</v>
      </c>
      <c r="C11" s="101">
        <v>11100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44">
        <v>8</v>
      </c>
      <c r="B12" s="102" t="s">
        <v>208</v>
      </c>
      <c r="C12" s="101">
        <v>11038.8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44">
        <v>9</v>
      </c>
      <c r="B13" s="102" t="s">
        <v>171</v>
      </c>
      <c r="C13" s="101">
        <v>11000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44">
        <v>10</v>
      </c>
      <c r="B14" s="102" t="s">
        <v>195</v>
      </c>
      <c r="C14" s="101">
        <v>10860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44">
        <v>11</v>
      </c>
      <c r="B15" s="102" t="s">
        <v>193</v>
      </c>
      <c r="C15" s="101">
        <v>10580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44">
        <v>12</v>
      </c>
      <c r="B16" s="102" t="s">
        <v>194</v>
      </c>
      <c r="C16" s="101">
        <v>10500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44">
        <v>13</v>
      </c>
      <c r="B17" s="102" t="s">
        <v>164</v>
      </c>
      <c r="C17" s="101">
        <v>10100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44">
        <v>14</v>
      </c>
      <c r="B18" s="102" t="s">
        <v>127</v>
      </c>
      <c r="C18" s="101">
        <v>10000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44">
        <v>15</v>
      </c>
      <c r="B19" s="102" t="s">
        <v>256</v>
      </c>
      <c r="C19" s="101">
        <v>10000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>
      <c r="A20" s="44">
        <v>16</v>
      </c>
      <c r="B20" s="102" t="s">
        <v>221</v>
      </c>
      <c r="C20" s="101">
        <v>10000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44">
        <v>17</v>
      </c>
      <c r="B21" s="102" t="s">
        <v>196</v>
      </c>
      <c r="C21" s="101">
        <v>10000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44">
        <v>18</v>
      </c>
      <c r="B22" s="102" t="s">
        <v>204</v>
      </c>
      <c r="C22" s="101">
        <v>10000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44">
        <v>19</v>
      </c>
      <c r="B23" s="102" t="s">
        <v>143</v>
      </c>
      <c r="C23" s="101">
        <v>10000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44">
        <v>20</v>
      </c>
      <c r="B24" s="102" t="s">
        <v>145</v>
      </c>
      <c r="C24" s="101">
        <v>10000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5.75">
      <c r="A25" s="44">
        <v>21</v>
      </c>
      <c r="B25" s="102" t="s">
        <v>222</v>
      </c>
      <c r="C25" s="101">
        <v>10000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5.75">
      <c r="A26" s="44">
        <v>22</v>
      </c>
      <c r="B26" s="102" t="s">
        <v>258</v>
      </c>
      <c r="C26" s="101">
        <v>10000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5.75">
      <c r="A27" s="44">
        <v>23</v>
      </c>
      <c r="B27" s="102" t="s">
        <v>162</v>
      </c>
      <c r="C27" s="101">
        <v>10000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3" ht="15.75">
      <c r="A28" s="44">
        <v>24</v>
      </c>
      <c r="B28" s="102" t="s">
        <v>225</v>
      </c>
      <c r="C28" s="101">
        <v>10000</v>
      </c>
    </row>
    <row r="29" spans="1:3" ht="15.75">
      <c r="A29" s="44">
        <v>25</v>
      </c>
      <c r="B29" s="102" t="s">
        <v>259</v>
      </c>
      <c r="C29" s="101">
        <v>10000</v>
      </c>
    </row>
    <row r="30" spans="1:3" ht="31.5">
      <c r="A30" s="44">
        <v>26</v>
      </c>
      <c r="B30" s="100" t="s">
        <v>209</v>
      </c>
      <c r="C30" s="101">
        <v>9850</v>
      </c>
    </row>
    <row r="31" spans="1:3" ht="15.75">
      <c r="A31" s="44">
        <v>27</v>
      </c>
      <c r="B31" s="102" t="s">
        <v>163</v>
      </c>
      <c r="C31" s="101">
        <v>9682.33</v>
      </c>
    </row>
    <row r="32" spans="1:3" ht="15.75">
      <c r="A32" s="44">
        <v>28</v>
      </c>
      <c r="B32" s="102" t="s">
        <v>153</v>
      </c>
      <c r="C32" s="101">
        <v>9528.57</v>
      </c>
    </row>
    <row r="33" spans="1:3" ht="15.75">
      <c r="A33" s="44">
        <v>29</v>
      </c>
      <c r="B33" s="102" t="s">
        <v>202</v>
      </c>
      <c r="C33" s="101">
        <v>9500</v>
      </c>
    </row>
    <row r="34" spans="1:3" ht="15.75">
      <c r="A34" s="44">
        <v>30</v>
      </c>
      <c r="B34" s="102" t="s">
        <v>205</v>
      </c>
      <c r="C34" s="101">
        <v>9500</v>
      </c>
    </row>
    <row r="35" spans="1:3" ht="15.75">
      <c r="A35" s="44">
        <v>31</v>
      </c>
      <c r="B35" s="102" t="s">
        <v>243</v>
      </c>
      <c r="C35" s="101">
        <v>9391</v>
      </c>
    </row>
    <row r="36" spans="1:3" ht="15.75">
      <c r="A36" s="44">
        <v>32</v>
      </c>
      <c r="B36" s="102" t="s">
        <v>174</v>
      </c>
      <c r="C36" s="101">
        <v>9333.33</v>
      </c>
    </row>
    <row r="37" spans="1:3" ht="15.75">
      <c r="A37" s="44">
        <v>33</v>
      </c>
      <c r="B37" s="102" t="s">
        <v>192</v>
      </c>
      <c r="C37" s="101">
        <v>9100</v>
      </c>
    </row>
    <row r="38" spans="1:3" ht="15.75">
      <c r="A38" s="44">
        <v>34</v>
      </c>
      <c r="B38" s="102" t="s">
        <v>198</v>
      </c>
      <c r="C38" s="101">
        <v>9033.33</v>
      </c>
    </row>
    <row r="39" spans="1:3" ht="14.25" customHeight="1">
      <c r="A39" s="44">
        <v>35</v>
      </c>
      <c r="B39" s="102" t="s">
        <v>146</v>
      </c>
      <c r="C39" s="101">
        <v>9000</v>
      </c>
    </row>
    <row r="40" spans="1:3" ht="15.75">
      <c r="A40" s="44">
        <v>36</v>
      </c>
      <c r="B40" s="102" t="s">
        <v>226</v>
      </c>
      <c r="C40" s="101">
        <v>9000</v>
      </c>
    </row>
    <row r="41" spans="1:3" ht="15.75">
      <c r="A41" s="44">
        <v>37</v>
      </c>
      <c r="B41" s="102" t="s">
        <v>261</v>
      </c>
      <c r="C41" s="101">
        <v>9000</v>
      </c>
    </row>
    <row r="42" spans="1:3" ht="15.75">
      <c r="A42" s="44">
        <v>38</v>
      </c>
      <c r="B42" s="102" t="s">
        <v>262</v>
      </c>
      <c r="C42" s="101">
        <v>9000</v>
      </c>
    </row>
    <row r="43" spans="1:3" ht="15.75">
      <c r="A43" s="44">
        <v>39</v>
      </c>
      <c r="B43" s="102" t="s">
        <v>199</v>
      </c>
      <c r="C43" s="101">
        <v>9000</v>
      </c>
    </row>
    <row r="44" spans="1:3" ht="18" customHeight="1">
      <c r="A44" s="44">
        <v>40</v>
      </c>
      <c r="B44" s="100" t="s">
        <v>263</v>
      </c>
      <c r="C44" s="101">
        <v>9000</v>
      </c>
    </row>
    <row r="45" spans="1:3" ht="15.75">
      <c r="A45" s="44">
        <v>41</v>
      </c>
      <c r="B45" s="102" t="s">
        <v>264</v>
      </c>
      <c r="C45" s="101">
        <v>9000</v>
      </c>
    </row>
    <row r="46" spans="1:3" ht="15" customHeight="1">
      <c r="A46" s="44">
        <v>42</v>
      </c>
      <c r="B46" s="102" t="s">
        <v>200</v>
      </c>
      <c r="C46" s="101">
        <v>9000</v>
      </c>
    </row>
    <row r="47" spans="1:3" ht="15.75">
      <c r="A47" s="44">
        <v>43</v>
      </c>
      <c r="B47" s="102" t="s">
        <v>144</v>
      </c>
      <c r="C47" s="101">
        <v>9000</v>
      </c>
    </row>
    <row r="48" spans="1:3" ht="15.75">
      <c r="A48" s="44">
        <v>44</v>
      </c>
      <c r="B48" s="102" t="s">
        <v>201</v>
      </c>
      <c r="C48" s="101">
        <v>8967</v>
      </c>
    </row>
    <row r="49" spans="1:3" ht="31.5">
      <c r="A49" s="44">
        <v>45</v>
      </c>
      <c r="B49" s="100" t="s">
        <v>265</v>
      </c>
      <c r="C49" s="101">
        <v>8869.2</v>
      </c>
    </row>
    <row r="50" spans="1:3" ht="15.75">
      <c r="A50" s="44">
        <v>46</v>
      </c>
      <c r="B50" s="102" t="s">
        <v>175</v>
      </c>
      <c r="C50" s="101">
        <v>8583.33</v>
      </c>
    </row>
    <row r="51" spans="1:3" ht="15.75">
      <c r="A51" s="44">
        <v>47</v>
      </c>
      <c r="B51" s="102" t="s">
        <v>227</v>
      </c>
      <c r="C51" s="101">
        <v>8534</v>
      </c>
    </row>
    <row r="52" spans="1:3" ht="15.75">
      <c r="A52" s="44">
        <v>48</v>
      </c>
      <c r="B52" s="102" t="s">
        <v>228</v>
      </c>
      <c r="C52" s="101">
        <v>8500</v>
      </c>
    </row>
    <row r="53" spans="1:3" ht="15.75">
      <c r="A53" s="44">
        <v>49</v>
      </c>
      <c r="B53" s="102" t="s">
        <v>266</v>
      </c>
      <c r="C53" s="101">
        <v>8452.22</v>
      </c>
    </row>
    <row r="54" spans="1:3" ht="15.75">
      <c r="A54" s="44">
        <v>50</v>
      </c>
      <c r="B54" s="102" t="s">
        <v>152</v>
      </c>
      <c r="C54" s="101">
        <v>8400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89" zoomScaleSheetLayoutView="89" zoomScalePageLayoutView="0" workbookViewId="0" topLeftCell="A1">
      <selection activeCell="A3" sqref="A3"/>
    </sheetView>
  </sheetViews>
  <sheetFormatPr defaultColWidth="8.8515625" defaultRowHeight="15"/>
  <cols>
    <col min="1" max="1" width="61.7109375" style="42" customWidth="1"/>
    <col min="2" max="2" width="24.57421875" style="82" customWidth="1"/>
    <col min="3" max="16384" width="8.8515625" style="1" customWidth="1"/>
  </cols>
  <sheetData>
    <row r="1" spans="1:2" ht="59.25" customHeight="1">
      <c r="A1" s="142" t="s">
        <v>250</v>
      </c>
      <c r="B1" s="142"/>
    </row>
    <row r="2" spans="1:2" ht="14.25" customHeight="1">
      <c r="A2" s="143"/>
      <c r="B2" s="143"/>
    </row>
    <row r="3" spans="1:2" ht="52.5" customHeight="1">
      <c r="A3" s="92" t="s">
        <v>42</v>
      </c>
      <c r="B3" s="116" t="s">
        <v>89</v>
      </c>
    </row>
    <row r="4" spans="1:2" ht="40.5" customHeight="1">
      <c r="A4" s="83" t="s">
        <v>29</v>
      </c>
      <c r="B4" s="84">
        <v>5965</v>
      </c>
    </row>
    <row r="5" spans="1:2" ht="18.75">
      <c r="A5" s="85" t="s">
        <v>223</v>
      </c>
      <c r="B5" s="99">
        <v>12488</v>
      </c>
    </row>
    <row r="6" spans="1:9" ht="18" customHeight="1">
      <c r="A6" s="93" t="s">
        <v>171</v>
      </c>
      <c r="B6" s="86">
        <v>11000</v>
      </c>
      <c r="I6" s="114"/>
    </row>
    <row r="7" spans="1:9" ht="18.75">
      <c r="A7" s="85" t="s">
        <v>127</v>
      </c>
      <c r="B7" s="86">
        <v>10000</v>
      </c>
      <c r="I7" s="114"/>
    </row>
    <row r="8" spans="1:2" ht="15.75" customHeight="1">
      <c r="A8" s="85" t="s">
        <v>256</v>
      </c>
      <c r="B8" s="86">
        <v>10000</v>
      </c>
    </row>
    <row r="9" spans="1:2" ht="15.75" customHeight="1">
      <c r="A9" s="85" t="s">
        <v>163</v>
      </c>
      <c r="B9" s="86">
        <v>9682.33</v>
      </c>
    </row>
    <row r="10" spans="1:2" ht="17.25" customHeight="1">
      <c r="A10" s="85" t="s">
        <v>153</v>
      </c>
      <c r="B10" s="86">
        <v>9528.57</v>
      </c>
    </row>
    <row r="11" spans="1:2" ht="18.75">
      <c r="A11" s="85" t="s">
        <v>202</v>
      </c>
      <c r="B11" s="86">
        <v>9500</v>
      </c>
    </row>
    <row r="12" spans="1:2" ht="18.75">
      <c r="A12" s="85" t="s">
        <v>146</v>
      </c>
      <c r="B12" s="86">
        <v>9000</v>
      </c>
    </row>
    <row r="13" spans="1:2" ht="18.75">
      <c r="A13" s="85" t="s">
        <v>226</v>
      </c>
      <c r="B13" s="86">
        <v>9000</v>
      </c>
    </row>
    <row r="14" spans="1:2" ht="18.75">
      <c r="A14" s="85" t="s">
        <v>201</v>
      </c>
      <c r="B14" s="86">
        <v>8967</v>
      </c>
    </row>
    <row r="15" spans="1:2" ht="18.75">
      <c r="A15" s="85" t="s">
        <v>152</v>
      </c>
      <c r="B15" s="86">
        <v>8400</v>
      </c>
    </row>
    <row r="16" spans="1:2" ht="18.75">
      <c r="A16" s="85" t="s">
        <v>305</v>
      </c>
      <c r="B16" s="86">
        <v>8200</v>
      </c>
    </row>
    <row r="17" spans="1:2" ht="18.75">
      <c r="A17" s="85" t="s">
        <v>276</v>
      </c>
      <c r="B17" s="86">
        <v>8054.43</v>
      </c>
    </row>
    <row r="18" spans="1:2" ht="18.75">
      <c r="A18" s="83" t="s">
        <v>3</v>
      </c>
      <c r="B18" s="115">
        <v>5587</v>
      </c>
    </row>
    <row r="19" spans="1:2" ht="19.5" customHeight="1">
      <c r="A19" s="85" t="s">
        <v>254</v>
      </c>
      <c r="B19" s="86">
        <v>18000</v>
      </c>
    </row>
    <row r="20" spans="1:2" ht="18.75">
      <c r="A20" s="85" t="s">
        <v>221</v>
      </c>
      <c r="B20" s="86">
        <v>10000</v>
      </c>
    </row>
    <row r="21" spans="1:2" ht="18.75">
      <c r="A21" s="85" t="s">
        <v>196</v>
      </c>
      <c r="B21" s="86">
        <v>10000</v>
      </c>
    </row>
    <row r="22" spans="1:2" ht="18.75">
      <c r="A22" s="85" t="s">
        <v>174</v>
      </c>
      <c r="B22" s="86">
        <v>9333.33</v>
      </c>
    </row>
    <row r="23" spans="1:2" ht="18.75">
      <c r="A23" s="98" t="s">
        <v>261</v>
      </c>
      <c r="B23" s="99">
        <v>9000</v>
      </c>
    </row>
    <row r="24" spans="1:2" ht="19.5" customHeight="1">
      <c r="A24" s="98" t="s">
        <v>262</v>
      </c>
      <c r="B24" s="99">
        <v>9000</v>
      </c>
    </row>
    <row r="25" spans="1:2" ht="17.25" customHeight="1">
      <c r="A25" s="98" t="s">
        <v>277</v>
      </c>
      <c r="B25" s="99">
        <v>8300</v>
      </c>
    </row>
    <row r="26" spans="1:2" ht="17.25" customHeight="1">
      <c r="A26" s="85" t="s">
        <v>278</v>
      </c>
      <c r="B26" s="86">
        <v>8000</v>
      </c>
    </row>
    <row r="27" spans="1:2" ht="17.25" customHeight="1">
      <c r="A27" s="85" t="s">
        <v>203</v>
      </c>
      <c r="B27" s="86">
        <v>7590</v>
      </c>
    </row>
    <row r="28" spans="1:2" ht="17.25" customHeight="1">
      <c r="A28" s="98" t="s">
        <v>279</v>
      </c>
      <c r="B28" s="99">
        <v>7500</v>
      </c>
    </row>
    <row r="29" spans="1:2" ht="17.25" customHeight="1">
      <c r="A29" s="98" t="s">
        <v>280</v>
      </c>
      <c r="B29" s="99">
        <v>7462.91</v>
      </c>
    </row>
    <row r="30" spans="1:2" ht="18.75">
      <c r="A30" s="98" t="s">
        <v>154</v>
      </c>
      <c r="B30" s="99">
        <v>7350</v>
      </c>
    </row>
    <row r="31" spans="1:2" ht="18.75">
      <c r="A31" s="85" t="s">
        <v>281</v>
      </c>
      <c r="B31" s="86">
        <v>7093.25</v>
      </c>
    </row>
    <row r="32" spans="1:2" ht="18.75">
      <c r="A32" s="83" t="s">
        <v>2</v>
      </c>
      <c r="B32" s="84">
        <v>5065</v>
      </c>
    </row>
    <row r="33" spans="1:9" ht="18" customHeight="1">
      <c r="A33" s="85" t="s">
        <v>257</v>
      </c>
      <c r="B33" s="86">
        <v>10000</v>
      </c>
      <c r="I33" s="114"/>
    </row>
    <row r="34" spans="1:2" ht="18.75">
      <c r="A34" s="85" t="s">
        <v>260</v>
      </c>
      <c r="B34" s="86">
        <v>9391</v>
      </c>
    </row>
    <row r="35" spans="1:2" ht="18.75">
      <c r="A35" s="85" t="s">
        <v>199</v>
      </c>
      <c r="B35" s="86">
        <v>9000</v>
      </c>
    </row>
    <row r="36" spans="1:2" ht="18.75">
      <c r="A36" s="98" t="s">
        <v>175</v>
      </c>
      <c r="B36" s="99">
        <v>8583.33</v>
      </c>
    </row>
    <row r="37" spans="1:2" ht="18.75">
      <c r="A37" s="85" t="s">
        <v>229</v>
      </c>
      <c r="B37" s="86">
        <v>8000</v>
      </c>
    </row>
    <row r="38" spans="1:2" ht="18" customHeight="1">
      <c r="A38" s="85" t="s">
        <v>282</v>
      </c>
      <c r="B38" s="86">
        <v>8000</v>
      </c>
    </row>
    <row r="39" spans="1:2" ht="15.75" customHeight="1">
      <c r="A39" s="85" t="s">
        <v>283</v>
      </c>
      <c r="B39" s="86">
        <v>7640</v>
      </c>
    </row>
    <row r="40" spans="1:2" ht="18.75">
      <c r="A40" s="98" t="s">
        <v>166</v>
      </c>
      <c r="B40" s="99">
        <v>6500</v>
      </c>
    </row>
    <row r="41" spans="1:2" ht="16.5" customHeight="1">
      <c r="A41" s="85" t="s">
        <v>284</v>
      </c>
      <c r="B41" s="86">
        <v>6500</v>
      </c>
    </row>
    <row r="42" spans="1:2" ht="16.5" customHeight="1">
      <c r="A42" s="85" t="s">
        <v>285</v>
      </c>
      <c r="B42" s="86">
        <v>6200</v>
      </c>
    </row>
    <row r="43" spans="1:2" ht="16.5" customHeight="1">
      <c r="A43" s="85" t="s">
        <v>176</v>
      </c>
      <c r="B43" s="86">
        <v>5724.33</v>
      </c>
    </row>
    <row r="44" spans="1:2" ht="16.5" customHeight="1">
      <c r="A44" s="85" t="s">
        <v>286</v>
      </c>
      <c r="B44" s="86">
        <v>5550</v>
      </c>
    </row>
    <row r="45" spans="1:8" ht="38.25" customHeight="1">
      <c r="A45" s="93" t="s">
        <v>287</v>
      </c>
      <c r="B45" s="86">
        <v>5500</v>
      </c>
      <c r="H45" s="114"/>
    </row>
    <row r="46" spans="1:2" ht="18.75">
      <c r="A46" s="83" t="s">
        <v>1</v>
      </c>
      <c r="B46" s="84">
        <v>4808</v>
      </c>
    </row>
    <row r="47" spans="1:2" ht="18.75">
      <c r="A47" s="85" t="s">
        <v>177</v>
      </c>
      <c r="B47" s="86">
        <v>7000</v>
      </c>
    </row>
    <row r="48" spans="1:2" ht="18.75">
      <c r="A48" s="85" t="s">
        <v>288</v>
      </c>
      <c r="B48" s="86">
        <v>7000</v>
      </c>
    </row>
    <row r="49" spans="1:2" ht="18.75">
      <c r="A49" s="85" t="s">
        <v>126</v>
      </c>
      <c r="B49" s="86">
        <v>6213</v>
      </c>
    </row>
    <row r="50" spans="1:2" ht="18.75">
      <c r="A50" s="85" t="s">
        <v>289</v>
      </c>
      <c r="B50" s="86">
        <v>6000</v>
      </c>
    </row>
    <row r="51" spans="1:2" ht="18.75">
      <c r="A51" s="85" t="s">
        <v>290</v>
      </c>
      <c r="B51" s="86">
        <v>5586.5</v>
      </c>
    </row>
    <row r="52" spans="1:2" ht="18.75">
      <c r="A52" s="85" t="s">
        <v>231</v>
      </c>
      <c r="B52" s="86">
        <v>4970</v>
      </c>
    </row>
    <row r="53" spans="1:2" ht="18.75">
      <c r="A53" s="85" t="s">
        <v>230</v>
      </c>
      <c r="B53" s="86">
        <v>4934.18</v>
      </c>
    </row>
    <row r="54" spans="1:2" ht="18.75">
      <c r="A54" s="85" t="s">
        <v>291</v>
      </c>
      <c r="B54" s="86">
        <v>4800</v>
      </c>
    </row>
    <row r="55" spans="1:2" ht="18.75">
      <c r="A55" s="85" t="s">
        <v>232</v>
      </c>
      <c r="B55" s="86">
        <v>4423.8</v>
      </c>
    </row>
    <row r="56" spans="1:2" ht="18.75">
      <c r="A56" s="85" t="s">
        <v>292</v>
      </c>
      <c r="B56" s="86">
        <v>4411</v>
      </c>
    </row>
    <row r="57" spans="1:2" ht="18.75">
      <c r="A57" s="85" t="s">
        <v>293</v>
      </c>
      <c r="B57" s="86">
        <v>4357.67</v>
      </c>
    </row>
    <row r="58" spans="1:8" ht="18.75">
      <c r="A58" s="83" t="s">
        <v>5</v>
      </c>
      <c r="B58" s="84">
        <v>5253</v>
      </c>
      <c r="H58" s="114"/>
    </row>
    <row r="59" spans="1:2" ht="18.75">
      <c r="A59" s="79" t="s">
        <v>205</v>
      </c>
      <c r="B59" s="80">
        <v>9500</v>
      </c>
    </row>
    <row r="60" spans="1:2" ht="18.75">
      <c r="A60" s="79" t="s">
        <v>296</v>
      </c>
      <c r="B60" s="80">
        <v>7800</v>
      </c>
    </row>
    <row r="61" spans="1:2" ht="18.75">
      <c r="A61" s="79" t="s">
        <v>297</v>
      </c>
      <c r="B61" s="80">
        <v>7000</v>
      </c>
    </row>
    <row r="62" spans="1:2" ht="18.75">
      <c r="A62" s="79" t="s">
        <v>178</v>
      </c>
      <c r="B62" s="80">
        <v>6500</v>
      </c>
    </row>
    <row r="63" spans="1:2" ht="18.75">
      <c r="A63" s="79" t="s">
        <v>179</v>
      </c>
      <c r="B63" s="80">
        <v>5560.95</v>
      </c>
    </row>
    <row r="64" spans="1:2" ht="18.75">
      <c r="A64" s="79" t="s">
        <v>298</v>
      </c>
      <c r="B64" s="80">
        <v>5415.55</v>
      </c>
    </row>
    <row r="65" spans="1:2" ht="18.75">
      <c r="A65" s="79" t="s">
        <v>299</v>
      </c>
      <c r="B65" s="80">
        <v>5150</v>
      </c>
    </row>
    <row r="66" spans="1:2" ht="18.75">
      <c r="A66" s="79" t="s">
        <v>233</v>
      </c>
      <c r="B66" s="80">
        <v>5080.95</v>
      </c>
    </row>
    <row r="67" spans="1:2" ht="18.75">
      <c r="A67" s="79" t="s">
        <v>294</v>
      </c>
      <c r="B67" s="80">
        <v>4966.44</v>
      </c>
    </row>
    <row r="68" spans="1:2" ht="18.75">
      <c r="A68" s="79" t="s">
        <v>234</v>
      </c>
      <c r="B68" s="80">
        <v>4848.18</v>
      </c>
    </row>
    <row r="69" spans="1:2" ht="18.75">
      <c r="A69" s="79" t="s">
        <v>235</v>
      </c>
      <c r="B69" s="80">
        <v>4698.37</v>
      </c>
    </row>
    <row r="70" spans="1:2" ht="18.75">
      <c r="A70" s="79" t="s">
        <v>236</v>
      </c>
      <c r="B70" s="80">
        <v>4578.5</v>
      </c>
    </row>
    <row r="71" spans="1:2" ht="18.75">
      <c r="A71" s="79" t="s">
        <v>295</v>
      </c>
      <c r="B71" s="80">
        <v>4530.25</v>
      </c>
    </row>
    <row r="72" spans="1:2" ht="56.25">
      <c r="A72" s="83" t="s">
        <v>30</v>
      </c>
      <c r="B72" s="84">
        <v>5115</v>
      </c>
    </row>
    <row r="73" spans="1:8" ht="35.25" customHeight="1">
      <c r="A73" s="93" t="s">
        <v>155</v>
      </c>
      <c r="B73" s="86">
        <v>8333.33</v>
      </c>
      <c r="H73" s="114"/>
    </row>
    <row r="74" spans="1:2" ht="21.75" customHeight="1">
      <c r="A74" s="93" t="s">
        <v>147</v>
      </c>
      <c r="B74" s="86">
        <v>6087</v>
      </c>
    </row>
    <row r="75" spans="1:2" ht="21.75" customHeight="1">
      <c r="A75" s="93" t="s">
        <v>300</v>
      </c>
      <c r="B75" s="86">
        <v>5200</v>
      </c>
    </row>
    <row r="76" spans="1:2" ht="21.75" customHeight="1">
      <c r="A76" s="93" t="s">
        <v>206</v>
      </c>
      <c r="B76" s="86">
        <v>4782</v>
      </c>
    </row>
    <row r="77" spans="1:2" ht="21.75" customHeight="1">
      <c r="A77" s="93" t="s">
        <v>301</v>
      </c>
      <c r="B77" s="86">
        <v>4336.5</v>
      </c>
    </row>
    <row r="78" spans="1:8" ht="18.75">
      <c r="A78" s="83" t="s">
        <v>6</v>
      </c>
      <c r="B78" s="84">
        <v>6922</v>
      </c>
      <c r="H78" s="114"/>
    </row>
    <row r="79" spans="1:2" ht="37.5">
      <c r="A79" s="96" t="s">
        <v>238</v>
      </c>
      <c r="B79" s="97">
        <v>15000</v>
      </c>
    </row>
    <row r="80" spans="1:2" ht="37.5">
      <c r="A80" s="96" t="s">
        <v>172</v>
      </c>
      <c r="B80" s="97">
        <v>14000</v>
      </c>
    </row>
    <row r="81" spans="1:2" ht="18.75">
      <c r="A81" s="96" t="s">
        <v>255</v>
      </c>
      <c r="B81" s="97">
        <v>12000</v>
      </c>
    </row>
    <row r="82" spans="1:2" ht="37.5">
      <c r="A82" s="96" t="s">
        <v>237</v>
      </c>
      <c r="B82" s="97">
        <v>11100</v>
      </c>
    </row>
    <row r="83" spans="1:2" ht="18.75">
      <c r="A83" s="96" t="s">
        <v>239</v>
      </c>
      <c r="B83" s="97">
        <v>11038.8</v>
      </c>
    </row>
    <row r="84" spans="1:2" ht="18.75">
      <c r="A84" s="96" t="s">
        <v>195</v>
      </c>
      <c r="B84" s="97">
        <v>10860</v>
      </c>
    </row>
    <row r="85" spans="1:2" ht="18.75">
      <c r="A85" s="96" t="s">
        <v>164</v>
      </c>
      <c r="B85" s="97">
        <v>10100</v>
      </c>
    </row>
    <row r="86" spans="1:2" ht="18.75">
      <c r="A86" s="96" t="s">
        <v>143</v>
      </c>
      <c r="B86" s="97">
        <v>10000</v>
      </c>
    </row>
    <row r="87" spans="1:2" ht="37.5">
      <c r="A87" s="96" t="s">
        <v>145</v>
      </c>
      <c r="B87" s="97">
        <v>10000</v>
      </c>
    </row>
    <row r="88" spans="1:2" ht="37.5">
      <c r="A88" s="96" t="s">
        <v>222</v>
      </c>
      <c r="B88" s="97">
        <v>10000</v>
      </c>
    </row>
    <row r="89" spans="1:2" ht="37.5">
      <c r="A89" s="96" t="s">
        <v>240</v>
      </c>
      <c r="B89" s="97">
        <v>9850</v>
      </c>
    </row>
    <row r="90" spans="1:2" ht="18.75">
      <c r="A90" s="96" t="s">
        <v>192</v>
      </c>
      <c r="B90" s="97">
        <v>9100</v>
      </c>
    </row>
    <row r="91" spans="1:2" ht="18.75">
      <c r="A91" s="96" t="s">
        <v>198</v>
      </c>
      <c r="B91" s="97">
        <v>9033.33</v>
      </c>
    </row>
    <row r="92" spans="1:8" ht="75">
      <c r="A92" s="83" t="s">
        <v>7</v>
      </c>
      <c r="B92" s="84">
        <v>6281</v>
      </c>
      <c r="H92" s="114"/>
    </row>
    <row r="93" spans="1:2" ht="18.75">
      <c r="A93" s="85" t="s">
        <v>142</v>
      </c>
      <c r="B93" s="86">
        <v>15000</v>
      </c>
    </row>
    <row r="94" spans="1:2" ht="18.75">
      <c r="A94" s="85" t="s">
        <v>193</v>
      </c>
      <c r="B94" s="86">
        <v>10580</v>
      </c>
    </row>
    <row r="95" spans="1:2" ht="20.25" customHeight="1">
      <c r="A95" s="85" t="s">
        <v>194</v>
      </c>
      <c r="B95" s="86">
        <v>10500</v>
      </c>
    </row>
    <row r="96" spans="1:2" ht="20.25" customHeight="1">
      <c r="A96" s="85" t="s">
        <v>258</v>
      </c>
      <c r="B96" s="86">
        <v>10000</v>
      </c>
    </row>
    <row r="97" spans="1:2" ht="20.25" customHeight="1">
      <c r="A97" s="85" t="s">
        <v>162</v>
      </c>
      <c r="B97" s="86">
        <v>10000</v>
      </c>
    </row>
    <row r="98" spans="1:2" ht="20.25" customHeight="1">
      <c r="A98" s="85" t="s">
        <v>197</v>
      </c>
      <c r="B98" s="86">
        <v>10000</v>
      </c>
    </row>
    <row r="99" spans="1:2" ht="20.25" customHeight="1">
      <c r="A99" s="85" t="s">
        <v>259</v>
      </c>
      <c r="B99" s="86">
        <v>10000</v>
      </c>
    </row>
    <row r="100" spans="1:2" ht="38.25" customHeight="1">
      <c r="A100" s="93" t="s">
        <v>265</v>
      </c>
      <c r="B100" s="86">
        <v>8869.2</v>
      </c>
    </row>
    <row r="101" spans="1:2" ht="21.75" customHeight="1">
      <c r="A101" s="93" t="s">
        <v>173</v>
      </c>
      <c r="B101" s="86">
        <v>8534</v>
      </c>
    </row>
    <row r="102" spans="1:2" ht="25.5" customHeight="1">
      <c r="A102" s="93" t="s">
        <v>302</v>
      </c>
      <c r="B102" s="86">
        <v>8300</v>
      </c>
    </row>
    <row r="103" spans="1:2" ht="20.25" customHeight="1">
      <c r="A103" s="85" t="s">
        <v>241</v>
      </c>
      <c r="B103" s="86">
        <v>8133.33</v>
      </c>
    </row>
    <row r="104" spans="1:2" ht="20.25" customHeight="1">
      <c r="A104" s="85" t="s">
        <v>242</v>
      </c>
      <c r="B104" s="86">
        <v>8000</v>
      </c>
    </row>
    <row r="105" spans="1:2" ht="20.25" customHeight="1">
      <c r="A105" s="85" t="s">
        <v>303</v>
      </c>
      <c r="B105" s="86">
        <v>8000</v>
      </c>
    </row>
    <row r="106" spans="1:2" ht="30.75" customHeight="1">
      <c r="A106" s="83" t="s">
        <v>4</v>
      </c>
      <c r="B106" s="84">
        <v>4840</v>
      </c>
    </row>
    <row r="107" spans="1:7" ht="19.5" customHeight="1">
      <c r="A107" s="85" t="s">
        <v>212</v>
      </c>
      <c r="B107" s="86">
        <v>6840</v>
      </c>
      <c r="G107" s="114"/>
    </row>
    <row r="108" spans="1:2" ht="18.75">
      <c r="A108" s="85" t="s">
        <v>167</v>
      </c>
      <c r="B108" s="86">
        <v>6500</v>
      </c>
    </row>
    <row r="109" spans="1:2" ht="18.75">
      <c r="A109" s="85" t="s">
        <v>148</v>
      </c>
      <c r="B109" s="86">
        <v>6388.76</v>
      </c>
    </row>
    <row r="110" spans="1:2" ht="18.75">
      <c r="A110" s="85" t="s">
        <v>211</v>
      </c>
      <c r="B110" s="86">
        <v>5918.25</v>
      </c>
    </row>
    <row r="111" spans="1:2" ht="18.75" customHeight="1">
      <c r="A111" s="85" t="s">
        <v>168</v>
      </c>
      <c r="B111" s="86">
        <v>5733.33</v>
      </c>
    </row>
    <row r="112" spans="1:2" ht="18.75">
      <c r="A112" s="85" t="s">
        <v>304</v>
      </c>
      <c r="B112" s="86">
        <v>5086.5</v>
      </c>
    </row>
    <row r="113" spans="1:2" ht="17.25" customHeight="1">
      <c r="A113" s="85" t="s">
        <v>213</v>
      </c>
      <c r="B113" s="86">
        <v>4915.25</v>
      </c>
    </row>
  </sheetData>
  <sheetProtection/>
  <mergeCells count="2">
    <mergeCell ref="A1:B1"/>
    <mergeCell ref="A2:B2"/>
  </mergeCells>
  <printOptions horizontalCentered="1"/>
  <pageMargins left="0.6692913385826772" right="0.5118110236220472" top="0.15748031496062992" bottom="0.15748031496062992" header="0.31496062992125984" footer="0.31496062992125984"/>
  <pageSetup horizontalDpi="600" verticalDpi="600" orientation="portrait" paperSize="9" r:id="rId1"/>
  <rowBreaks count="3" manualBreakCount="3">
    <brk id="45" max="255" man="1"/>
    <brk id="77" max="255" man="1"/>
    <brk id="10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="80" zoomScaleNormal="75" zoomScaleSheetLayoutView="80" workbookViewId="0" topLeftCell="A1">
      <selection activeCell="A4" sqref="A4:A5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5.28125" style="6" customWidth="1"/>
    <col min="6" max="6" width="14.57421875" style="6" customWidth="1"/>
    <col min="7" max="7" width="13.7109375" style="6" customWidth="1"/>
    <col min="8" max="8" width="8.8515625" style="6" customWidth="1"/>
    <col min="9" max="9" width="11.8515625" style="26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25" t="s">
        <v>115</v>
      </c>
      <c r="B1" s="125"/>
      <c r="C1" s="125"/>
      <c r="D1" s="125"/>
      <c r="E1" s="125"/>
      <c r="F1" s="125"/>
      <c r="G1" s="125"/>
      <c r="I1" s="25"/>
    </row>
    <row r="2" spans="1:9" s="2" customFormat="1" ht="22.5" customHeight="1">
      <c r="A2" s="144" t="s">
        <v>37</v>
      </c>
      <c r="B2" s="144"/>
      <c r="C2" s="144"/>
      <c r="D2" s="144"/>
      <c r="E2" s="144"/>
      <c r="F2" s="144"/>
      <c r="G2" s="144"/>
      <c r="I2" s="25"/>
    </row>
    <row r="3" spans="1:9" s="4" customFormat="1" ht="21.75" customHeight="1">
      <c r="A3" s="3"/>
      <c r="B3" s="3"/>
      <c r="C3" s="94"/>
      <c r="D3" s="3"/>
      <c r="E3" s="3"/>
      <c r="F3" s="3"/>
      <c r="I3" s="26"/>
    </row>
    <row r="4" spans="1:9" s="4" customFormat="1" ht="21.75" customHeight="1">
      <c r="A4" s="119"/>
      <c r="B4" s="121" t="str">
        <f>1!B4:C4</f>
        <v>січень-вересень</v>
      </c>
      <c r="C4" s="122"/>
      <c r="D4" s="145" t="s">
        <v>31</v>
      </c>
      <c r="E4" s="123" t="str">
        <f>1!E4:F4</f>
        <v>станом на 1 жовтня</v>
      </c>
      <c r="F4" s="124"/>
      <c r="G4" s="120" t="s">
        <v>31</v>
      </c>
      <c r="I4" s="26"/>
    </row>
    <row r="5" spans="1:9" s="4" customFormat="1" ht="52.5" customHeight="1">
      <c r="A5" s="119"/>
      <c r="B5" s="57" t="s">
        <v>117</v>
      </c>
      <c r="C5" s="57" t="s">
        <v>124</v>
      </c>
      <c r="D5" s="145"/>
      <c r="E5" s="63" t="s">
        <v>117</v>
      </c>
      <c r="F5" s="63" t="s">
        <v>124</v>
      </c>
      <c r="G5" s="120"/>
      <c r="I5" s="26"/>
    </row>
    <row r="6" spans="1:9" s="4" customFormat="1" ht="28.5" customHeight="1">
      <c r="A6" s="60" t="s">
        <v>32</v>
      </c>
      <c r="B6" s="72">
        <v>21353</v>
      </c>
      <c r="C6" s="107">
        <v>21261</v>
      </c>
      <c r="D6" s="108">
        <f>ROUND(C6/B6*100,1)</f>
        <v>99.6</v>
      </c>
      <c r="E6" s="72">
        <v>7816</v>
      </c>
      <c r="F6" s="72">
        <v>7622</v>
      </c>
      <c r="G6" s="109">
        <f>ROUND(F6/E6*100,1)</f>
        <v>97.5</v>
      </c>
      <c r="I6" s="26"/>
    </row>
    <row r="7" spans="1:10" s="5" customFormat="1" ht="31.5" customHeight="1">
      <c r="A7" s="58" t="s">
        <v>38</v>
      </c>
      <c r="B7" s="34">
        <v>18116</v>
      </c>
      <c r="C7" s="65">
        <f>SUM(C9:C27)</f>
        <v>18661</v>
      </c>
      <c r="D7" s="33">
        <f aca="true" t="shared" si="0" ref="D7:D27">ROUND(C7/B7*100,1)</f>
        <v>103</v>
      </c>
      <c r="E7" s="73">
        <v>6725</v>
      </c>
      <c r="F7" s="73">
        <f>SUM(F9:F27)</f>
        <v>6944</v>
      </c>
      <c r="G7" s="64">
        <f aca="true" t="shared" si="1" ref="G7:G27">ROUND(F7/E7*100,1)</f>
        <v>103.3</v>
      </c>
      <c r="I7" s="26"/>
      <c r="J7" s="27"/>
    </row>
    <row r="8" spans="1:33" s="5" customFormat="1" ht="32.25" customHeight="1">
      <c r="A8" s="69" t="s">
        <v>9</v>
      </c>
      <c r="B8" s="34"/>
      <c r="C8" s="32"/>
      <c r="D8" s="33"/>
      <c r="E8" s="34"/>
      <c r="F8" s="73"/>
      <c r="G8" s="64"/>
      <c r="I8" s="26"/>
      <c r="J8" s="27"/>
      <c r="AG8" s="5">
        <v>2501</v>
      </c>
    </row>
    <row r="9" spans="1:10" ht="42" customHeight="1">
      <c r="A9" s="59" t="s">
        <v>10</v>
      </c>
      <c r="B9" s="74">
        <v>3469</v>
      </c>
      <c r="C9" s="22">
        <v>3796</v>
      </c>
      <c r="D9" s="33">
        <f t="shared" si="0"/>
        <v>109.4</v>
      </c>
      <c r="E9" s="74">
        <v>638</v>
      </c>
      <c r="F9" s="75">
        <v>678</v>
      </c>
      <c r="G9" s="64">
        <f t="shared" si="1"/>
        <v>106.3</v>
      </c>
      <c r="H9" s="20"/>
      <c r="I9" s="28"/>
      <c r="J9" s="27"/>
    </row>
    <row r="10" spans="1:10" ht="39" customHeight="1">
      <c r="A10" s="59" t="s">
        <v>11</v>
      </c>
      <c r="B10" s="74">
        <v>200</v>
      </c>
      <c r="C10" s="22">
        <v>250</v>
      </c>
      <c r="D10" s="33">
        <f t="shared" si="0"/>
        <v>125</v>
      </c>
      <c r="E10" s="74">
        <v>41</v>
      </c>
      <c r="F10" s="75">
        <v>51</v>
      </c>
      <c r="G10" s="64">
        <f t="shared" si="1"/>
        <v>124.4</v>
      </c>
      <c r="I10" s="28"/>
      <c r="J10" s="27"/>
    </row>
    <row r="11" spans="1:11" s="14" customFormat="1" ht="28.5" customHeight="1">
      <c r="A11" s="59" t="s">
        <v>12</v>
      </c>
      <c r="B11" s="74">
        <v>2513</v>
      </c>
      <c r="C11" s="22">
        <v>2597</v>
      </c>
      <c r="D11" s="33">
        <f t="shared" si="0"/>
        <v>103.3</v>
      </c>
      <c r="E11" s="74">
        <v>795</v>
      </c>
      <c r="F11" s="75">
        <v>892</v>
      </c>
      <c r="G11" s="64">
        <f t="shared" si="1"/>
        <v>112.2</v>
      </c>
      <c r="I11" s="28"/>
      <c r="J11" s="27"/>
      <c r="K11" s="6"/>
    </row>
    <row r="12" spans="1:10" ht="42" customHeight="1">
      <c r="A12" s="59" t="s">
        <v>13</v>
      </c>
      <c r="B12" s="74">
        <v>292</v>
      </c>
      <c r="C12" s="22">
        <v>290</v>
      </c>
      <c r="D12" s="33">
        <f t="shared" si="0"/>
        <v>99.3</v>
      </c>
      <c r="E12" s="74">
        <v>180</v>
      </c>
      <c r="F12" s="75">
        <v>177</v>
      </c>
      <c r="G12" s="64">
        <f t="shared" si="1"/>
        <v>98.3</v>
      </c>
      <c r="I12" s="28"/>
      <c r="J12" s="27"/>
    </row>
    <row r="13" spans="1:10" ht="42" customHeight="1">
      <c r="A13" s="59" t="s">
        <v>14</v>
      </c>
      <c r="B13" s="74">
        <v>185</v>
      </c>
      <c r="C13" s="22">
        <v>187</v>
      </c>
      <c r="D13" s="33">
        <f t="shared" si="0"/>
        <v>101.1</v>
      </c>
      <c r="E13" s="74">
        <v>77</v>
      </c>
      <c r="F13" s="75">
        <v>74</v>
      </c>
      <c r="G13" s="64">
        <f t="shared" si="1"/>
        <v>96.1</v>
      </c>
      <c r="I13" s="28"/>
      <c r="J13" s="27"/>
    </row>
    <row r="14" spans="1:10" ht="30.75" customHeight="1">
      <c r="A14" s="59" t="s">
        <v>15</v>
      </c>
      <c r="B14" s="74">
        <v>560</v>
      </c>
      <c r="C14" s="22">
        <v>560</v>
      </c>
      <c r="D14" s="33">
        <f t="shared" si="0"/>
        <v>100</v>
      </c>
      <c r="E14" s="74">
        <v>205</v>
      </c>
      <c r="F14" s="75">
        <v>221</v>
      </c>
      <c r="G14" s="64">
        <f t="shared" si="1"/>
        <v>107.8</v>
      </c>
      <c r="I14" s="28"/>
      <c r="J14" s="27"/>
    </row>
    <row r="15" spans="1:10" ht="41.25" customHeight="1">
      <c r="A15" s="59" t="s">
        <v>16</v>
      </c>
      <c r="B15" s="74">
        <v>3335</v>
      </c>
      <c r="C15" s="22">
        <v>3405</v>
      </c>
      <c r="D15" s="33">
        <f t="shared" si="0"/>
        <v>102.1</v>
      </c>
      <c r="E15" s="74">
        <v>1228</v>
      </c>
      <c r="F15" s="75">
        <v>1176</v>
      </c>
      <c r="G15" s="64">
        <f t="shared" si="1"/>
        <v>95.8</v>
      </c>
      <c r="I15" s="28"/>
      <c r="J15" s="27"/>
    </row>
    <row r="16" spans="1:10" ht="41.25" customHeight="1">
      <c r="A16" s="59" t="s">
        <v>17</v>
      </c>
      <c r="B16" s="74">
        <v>703</v>
      </c>
      <c r="C16" s="22">
        <v>725</v>
      </c>
      <c r="D16" s="33">
        <f t="shared" si="0"/>
        <v>103.1</v>
      </c>
      <c r="E16" s="74">
        <v>266</v>
      </c>
      <c r="F16" s="75">
        <v>267</v>
      </c>
      <c r="G16" s="64">
        <f t="shared" si="1"/>
        <v>100.4</v>
      </c>
      <c r="I16" s="28"/>
      <c r="J16" s="27"/>
    </row>
    <row r="17" spans="1:10" ht="41.25" customHeight="1">
      <c r="A17" s="59" t="s">
        <v>18</v>
      </c>
      <c r="B17" s="74">
        <v>298</v>
      </c>
      <c r="C17" s="22">
        <v>365</v>
      </c>
      <c r="D17" s="33">
        <f t="shared" si="0"/>
        <v>122.5</v>
      </c>
      <c r="E17" s="74">
        <v>119</v>
      </c>
      <c r="F17" s="75">
        <v>151</v>
      </c>
      <c r="G17" s="64">
        <f t="shared" si="1"/>
        <v>126.9</v>
      </c>
      <c r="I17" s="28"/>
      <c r="J17" s="27"/>
    </row>
    <row r="18" spans="1:10" ht="28.5" customHeight="1">
      <c r="A18" s="59" t="s">
        <v>19</v>
      </c>
      <c r="B18" s="74">
        <v>219</v>
      </c>
      <c r="C18" s="22">
        <v>179</v>
      </c>
      <c r="D18" s="33">
        <f t="shared" si="0"/>
        <v>81.7</v>
      </c>
      <c r="E18" s="74">
        <v>88</v>
      </c>
      <c r="F18" s="75">
        <v>66</v>
      </c>
      <c r="G18" s="64">
        <f t="shared" si="1"/>
        <v>75</v>
      </c>
      <c r="I18" s="28"/>
      <c r="J18" s="27"/>
    </row>
    <row r="19" spans="1:10" ht="30.75" customHeight="1">
      <c r="A19" s="59" t="s">
        <v>20</v>
      </c>
      <c r="B19" s="74">
        <v>384</v>
      </c>
      <c r="C19" s="22">
        <v>279</v>
      </c>
      <c r="D19" s="33">
        <f t="shared" si="0"/>
        <v>72.7</v>
      </c>
      <c r="E19" s="74">
        <v>125</v>
      </c>
      <c r="F19" s="75">
        <v>118</v>
      </c>
      <c r="G19" s="64">
        <f t="shared" si="1"/>
        <v>94.4</v>
      </c>
      <c r="I19" s="28"/>
      <c r="J19" s="27"/>
    </row>
    <row r="20" spans="1:10" ht="30.75" customHeight="1">
      <c r="A20" s="59" t="s">
        <v>21</v>
      </c>
      <c r="B20" s="74">
        <v>110</v>
      </c>
      <c r="C20" s="22">
        <v>90</v>
      </c>
      <c r="D20" s="33">
        <f t="shared" si="0"/>
        <v>81.8</v>
      </c>
      <c r="E20" s="74">
        <v>36</v>
      </c>
      <c r="F20" s="75">
        <v>36</v>
      </c>
      <c r="G20" s="64">
        <f t="shared" si="1"/>
        <v>100</v>
      </c>
      <c r="I20" s="28"/>
      <c r="J20" s="27"/>
    </row>
    <row r="21" spans="1:10" ht="39" customHeight="1">
      <c r="A21" s="59" t="s">
        <v>22</v>
      </c>
      <c r="B21" s="74">
        <v>199</v>
      </c>
      <c r="C21" s="22">
        <v>210</v>
      </c>
      <c r="D21" s="33">
        <f t="shared" si="0"/>
        <v>105.5</v>
      </c>
      <c r="E21" s="74">
        <v>89</v>
      </c>
      <c r="F21" s="75">
        <v>101</v>
      </c>
      <c r="G21" s="64">
        <f t="shared" si="1"/>
        <v>113.5</v>
      </c>
      <c r="I21" s="28"/>
      <c r="J21" s="27"/>
    </row>
    <row r="22" spans="1:10" ht="39.75" customHeight="1">
      <c r="A22" s="59" t="s">
        <v>23</v>
      </c>
      <c r="B22" s="74">
        <v>279</v>
      </c>
      <c r="C22" s="22">
        <v>229</v>
      </c>
      <c r="D22" s="33">
        <f t="shared" si="0"/>
        <v>82.1</v>
      </c>
      <c r="E22" s="74">
        <v>91</v>
      </c>
      <c r="F22" s="75">
        <v>89</v>
      </c>
      <c r="G22" s="64">
        <f t="shared" si="1"/>
        <v>97.8</v>
      </c>
      <c r="I22" s="28"/>
      <c r="J22" s="27"/>
    </row>
    <row r="23" spans="1:10" ht="44.25" customHeight="1">
      <c r="A23" s="59" t="s">
        <v>24</v>
      </c>
      <c r="B23" s="74">
        <v>3371</v>
      </c>
      <c r="C23" s="22">
        <v>3389</v>
      </c>
      <c r="D23" s="33">
        <f t="shared" si="0"/>
        <v>100.5</v>
      </c>
      <c r="E23" s="74">
        <v>1704</v>
      </c>
      <c r="F23" s="75">
        <v>1874</v>
      </c>
      <c r="G23" s="64">
        <f t="shared" si="1"/>
        <v>110</v>
      </c>
      <c r="I23" s="28"/>
      <c r="J23" s="27"/>
    </row>
    <row r="24" spans="1:10" ht="31.5" customHeight="1">
      <c r="A24" s="59" t="s">
        <v>25</v>
      </c>
      <c r="B24" s="74">
        <v>826</v>
      </c>
      <c r="C24" s="22">
        <v>884</v>
      </c>
      <c r="D24" s="33">
        <f t="shared" si="0"/>
        <v>107</v>
      </c>
      <c r="E24" s="74">
        <v>464</v>
      </c>
      <c r="F24" s="75">
        <v>461</v>
      </c>
      <c r="G24" s="64">
        <f t="shared" si="1"/>
        <v>99.4</v>
      </c>
      <c r="I24" s="28"/>
      <c r="J24" s="27"/>
    </row>
    <row r="25" spans="1:10" ht="42" customHeight="1">
      <c r="A25" s="59" t="s">
        <v>26</v>
      </c>
      <c r="B25" s="74">
        <v>887</v>
      </c>
      <c r="C25" s="22">
        <v>978</v>
      </c>
      <c r="D25" s="33">
        <f t="shared" si="0"/>
        <v>110.3</v>
      </c>
      <c r="E25" s="74">
        <v>460</v>
      </c>
      <c r="F25" s="75">
        <v>419</v>
      </c>
      <c r="G25" s="64">
        <f t="shared" si="1"/>
        <v>91.1</v>
      </c>
      <c r="I25" s="28"/>
      <c r="J25" s="27"/>
    </row>
    <row r="26" spans="1:10" ht="42" customHeight="1">
      <c r="A26" s="59" t="s">
        <v>27</v>
      </c>
      <c r="B26" s="74">
        <v>92</v>
      </c>
      <c r="C26" s="22">
        <v>96</v>
      </c>
      <c r="D26" s="33">
        <f t="shared" si="0"/>
        <v>104.3</v>
      </c>
      <c r="E26" s="74">
        <v>48</v>
      </c>
      <c r="F26" s="75">
        <v>35</v>
      </c>
      <c r="G26" s="64">
        <f t="shared" si="1"/>
        <v>72.9</v>
      </c>
      <c r="I26" s="28"/>
      <c r="J26" s="27"/>
    </row>
    <row r="27" spans="1:10" ht="29.25" customHeight="1">
      <c r="A27" s="59" t="s">
        <v>28</v>
      </c>
      <c r="B27" s="74">
        <v>194</v>
      </c>
      <c r="C27" s="22">
        <v>152</v>
      </c>
      <c r="D27" s="33">
        <f t="shared" si="0"/>
        <v>78.4</v>
      </c>
      <c r="E27" s="74">
        <v>71</v>
      </c>
      <c r="F27" s="75">
        <v>58</v>
      </c>
      <c r="G27" s="64">
        <f t="shared" si="1"/>
        <v>81.7</v>
      </c>
      <c r="I27" s="28"/>
      <c r="J27" s="27"/>
    </row>
    <row r="28" spans="1:9" ht="18.75">
      <c r="A28" s="7"/>
      <c r="B28" s="13"/>
      <c r="F28" s="29"/>
      <c r="I28" s="6"/>
    </row>
    <row r="29" spans="1:9" ht="18.75">
      <c r="A29" s="7"/>
      <c r="B29" s="7"/>
      <c r="F29" s="26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25" t="s">
        <v>116</v>
      </c>
      <c r="B1" s="125"/>
      <c r="C1" s="125"/>
      <c r="D1" s="125"/>
      <c r="E1" s="125"/>
      <c r="F1" s="125"/>
      <c r="G1" s="125"/>
    </row>
    <row r="2" spans="1:7" s="2" customFormat="1" ht="19.5" customHeight="1">
      <c r="A2" s="118" t="s">
        <v>33</v>
      </c>
      <c r="B2" s="118"/>
      <c r="C2" s="118"/>
      <c r="D2" s="118"/>
      <c r="E2" s="118"/>
      <c r="F2" s="118"/>
      <c r="G2" s="118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19"/>
      <c r="B4" s="121" t="str">
        <f>1!B4:C4</f>
        <v>січень-вересень</v>
      </c>
      <c r="C4" s="122"/>
      <c r="D4" s="146" t="s">
        <v>31</v>
      </c>
      <c r="E4" s="123" t="str">
        <f>1!E4:F4</f>
        <v>станом на 1 жовтня</v>
      </c>
      <c r="F4" s="124"/>
      <c r="G4" s="120" t="s">
        <v>31</v>
      </c>
    </row>
    <row r="5" spans="1:7" s="4" customFormat="1" ht="55.5" customHeight="1">
      <c r="A5" s="119"/>
      <c r="B5" s="63" t="s">
        <v>117</v>
      </c>
      <c r="C5" s="63" t="s">
        <v>124</v>
      </c>
      <c r="D5" s="146"/>
      <c r="E5" s="57" t="s">
        <v>117</v>
      </c>
      <c r="F5" s="57" t="s">
        <v>124</v>
      </c>
      <c r="G5" s="120"/>
    </row>
    <row r="6" spans="1:9" s="4" customFormat="1" ht="28.5" customHeight="1">
      <c r="A6" s="60" t="s">
        <v>32</v>
      </c>
      <c r="B6" s="72">
        <v>21353</v>
      </c>
      <c r="C6" s="72">
        <f>SUM(C7:C15)</f>
        <v>21261</v>
      </c>
      <c r="D6" s="106">
        <f>ROUND(C6/B6*100,1)</f>
        <v>99.6</v>
      </c>
      <c r="E6" s="72">
        <v>7816</v>
      </c>
      <c r="F6" s="72">
        <f>SUM(F7:F15)</f>
        <v>7622</v>
      </c>
      <c r="G6" s="112">
        <f>ROUND(F6/E6*100,1)</f>
        <v>97.5</v>
      </c>
      <c r="I6" s="21"/>
    </row>
    <row r="7" spans="1:9" s="5" customFormat="1" ht="45.75" customHeight="1">
      <c r="A7" s="67" t="s">
        <v>34</v>
      </c>
      <c r="B7" s="75">
        <v>2686</v>
      </c>
      <c r="C7" s="22">
        <v>2525</v>
      </c>
      <c r="D7" s="9">
        <f aca="true" t="shared" si="0" ref="D7:D15">ROUND(C7/B7*100,1)</f>
        <v>94</v>
      </c>
      <c r="E7" s="105">
        <v>1031</v>
      </c>
      <c r="F7" s="22">
        <v>1014</v>
      </c>
      <c r="G7" s="66">
        <f aca="true" t="shared" si="1" ref="G7:G15">ROUND(F7/E7*100,1)</f>
        <v>98.4</v>
      </c>
      <c r="H7" s="23"/>
      <c r="I7" s="21"/>
    </row>
    <row r="8" spans="1:9" s="5" customFormat="1" ht="30" customHeight="1">
      <c r="A8" s="67" t="s">
        <v>3</v>
      </c>
      <c r="B8" s="75">
        <v>2217</v>
      </c>
      <c r="C8" s="22">
        <v>2119</v>
      </c>
      <c r="D8" s="9">
        <f t="shared" si="0"/>
        <v>95.6</v>
      </c>
      <c r="E8" s="105">
        <v>848</v>
      </c>
      <c r="F8" s="22">
        <v>801</v>
      </c>
      <c r="G8" s="66">
        <f t="shared" si="1"/>
        <v>94.5</v>
      </c>
      <c r="H8" s="23"/>
      <c r="I8" s="21"/>
    </row>
    <row r="9" spans="1:9" ht="33" customHeight="1">
      <c r="A9" s="67" t="s">
        <v>2</v>
      </c>
      <c r="B9" s="153">
        <v>2283</v>
      </c>
      <c r="C9" s="22">
        <v>2324</v>
      </c>
      <c r="D9" s="9">
        <f t="shared" si="0"/>
        <v>101.8</v>
      </c>
      <c r="E9" s="105">
        <v>868</v>
      </c>
      <c r="F9" s="22">
        <v>868</v>
      </c>
      <c r="G9" s="66">
        <f t="shared" si="1"/>
        <v>100</v>
      </c>
      <c r="H9" s="23"/>
      <c r="I9" s="21"/>
    </row>
    <row r="10" spans="1:9" ht="28.5" customHeight="1">
      <c r="A10" s="67" t="s">
        <v>1</v>
      </c>
      <c r="B10" s="153">
        <v>1084</v>
      </c>
      <c r="C10" s="22">
        <v>1023</v>
      </c>
      <c r="D10" s="9">
        <f t="shared" si="0"/>
        <v>94.4</v>
      </c>
      <c r="E10" s="105">
        <v>399</v>
      </c>
      <c r="F10" s="22">
        <v>425</v>
      </c>
      <c r="G10" s="66">
        <f t="shared" si="1"/>
        <v>106.5</v>
      </c>
      <c r="H10" s="23"/>
      <c r="I10" s="21"/>
    </row>
    <row r="11" spans="1:9" s="14" customFormat="1" ht="31.5" customHeight="1">
      <c r="A11" s="67" t="s">
        <v>5</v>
      </c>
      <c r="B11" s="153">
        <v>2976</v>
      </c>
      <c r="C11" s="75">
        <v>2956</v>
      </c>
      <c r="D11" s="9">
        <f t="shared" si="0"/>
        <v>99.3</v>
      </c>
      <c r="E11" s="105">
        <v>1163</v>
      </c>
      <c r="F11" s="22">
        <v>1041</v>
      </c>
      <c r="G11" s="66">
        <f t="shared" si="1"/>
        <v>89.5</v>
      </c>
      <c r="H11" s="23"/>
      <c r="I11" s="21"/>
    </row>
    <row r="12" spans="1:9" ht="51.75" customHeight="1">
      <c r="A12" s="67" t="s">
        <v>30</v>
      </c>
      <c r="B12" s="153">
        <v>341</v>
      </c>
      <c r="C12" s="22">
        <v>386</v>
      </c>
      <c r="D12" s="9">
        <f t="shared" si="0"/>
        <v>113.2</v>
      </c>
      <c r="E12" s="105">
        <v>116</v>
      </c>
      <c r="F12" s="22">
        <v>120</v>
      </c>
      <c r="G12" s="66">
        <f t="shared" si="1"/>
        <v>103.4</v>
      </c>
      <c r="H12" s="23"/>
      <c r="I12" s="21"/>
    </row>
    <row r="13" spans="1:9" ht="30.75" customHeight="1">
      <c r="A13" s="67" t="s">
        <v>6</v>
      </c>
      <c r="B13" s="153">
        <v>2494</v>
      </c>
      <c r="C13" s="22">
        <v>2350</v>
      </c>
      <c r="D13" s="9">
        <f t="shared" si="0"/>
        <v>94.2</v>
      </c>
      <c r="E13" s="105">
        <v>768</v>
      </c>
      <c r="F13" s="22">
        <v>789</v>
      </c>
      <c r="G13" s="66">
        <f t="shared" si="1"/>
        <v>102.7</v>
      </c>
      <c r="H13" s="23"/>
      <c r="I13" s="21"/>
    </row>
    <row r="14" spans="1:9" ht="66.75" customHeight="1">
      <c r="A14" s="67" t="s">
        <v>7</v>
      </c>
      <c r="B14" s="153">
        <v>4224</v>
      </c>
      <c r="C14" s="22">
        <v>4699</v>
      </c>
      <c r="D14" s="9">
        <f t="shared" si="0"/>
        <v>111.2</v>
      </c>
      <c r="E14" s="105">
        <v>1663</v>
      </c>
      <c r="F14" s="22">
        <v>1675</v>
      </c>
      <c r="G14" s="66">
        <f t="shared" si="1"/>
        <v>100.7</v>
      </c>
      <c r="H14" s="23"/>
      <c r="I14" s="21"/>
    </row>
    <row r="15" spans="1:9" ht="42.75" customHeight="1">
      <c r="A15" s="67" t="s">
        <v>36</v>
      </c>
      <c r="B15" s="153">
        <v>3048</v>
      </c>
      <c r="C15" s="22">
        <v>2879</v>
      </c>
      <c r="D15" s="9">
        <f t="shared" si="0"/>
        <v>94.5</v>
      </c>
      <c r="E15" s="105">
        <v>960</v>
      </c>
      <c r="F15" s="22">
        <v>889</v>
      </c>
      <c r="G15" s="66">
        <f t="shared" si="1"/>
        <v>92.6</v>
      </c>
      <c r="H15" s="23"/>
      <c r="I15" s="21"/>
    </row>
    <row r="16" ht="12.75">
      <c r="B16" s="24"/>
    </row>
    <row r="17" ht="12.75">
      <c r="B17" s="24"/>
    </row>
    <row r="18" ht="12.75">
      <c r="B18" s="24"/>
    </row>
  </sheetData>
  <sheetProtection/>
  <mergeCells count="7">
    <mergeCell ref="A1:G1"/>
    <mergeCell ref="A2:G2"/>
    <mergeCell ref="B4:C4"/>
    <mergeCell ref="D4:D5"/>
    <mergeCell ref="G4:G5"/>
    <mergeCell ref="E4:F4"/>
    <mergeCell ref="A4:A5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70" zoomScaleNormal="75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16384" width="8.8515625" style="6" customWidth="1"/>
  </cols>
  <sheetData>
    <row r="1" spans="1:4" s="2" customFormat="1" ht="40.5" customHeight="1">
      <c r="A1" s="117" t="s">
        <v>251</v>
      </c>
      <c r="B1" s="117"/>
      <c r="C1" s="117"/>
      <c r="D1" s="117"/>
    </row>
    <row r="2" spans="1:4" s="2" customFormat="1" ht="19.5" customHeight="1">
      <c r="A2" s="118" t="s">
        <v>8</v>
      </c>
      <c r="B2" s="118"/>
      <c r="C2" s="118"/>
      <c r="D2" s="118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19"/>
      <c r="B4" s="148" t="s">
        <v>39</v>
      </c>
      <c r="C4" s="149" t="s">
        <v>40</v>
      </c>
      <c r="D4" s="150" t="s">
        <v>90</v>
      </c>
    </row>
    <row r="5" spans="1:4" s="4" customFormat="1" ht="59.25" customHeight="1">
      <c r="A5" s="119"/>
      <c r="B5" s="148"/>
      <c r="C5" s="149"/>
      <c r="D5" s="150"/>
    </row>
    <row r="6" spans="1:4" s="10" customFormat="1" ht="34.5" customHeight="1">
      <c r="A6" s="68" t="s">
        <v>32</v>
      </c>
      <c r="B6" s="34">
        <f>SUM(B9:B27)</f>
        <v>2098</v>
      </c>
      <c r="C6" s="35">
        <f>'8 '!F6</f>
        <v>7622</v>
      </c>
      <c r="D6" s="73">
        <f>C6/B6</f>
        <v>3.632983794089609</v>
      </c>
    </row>
    <row r="7" spans="1:4" s="10" customFormat="1" ht="24.75" customHeight="1">
      <c r="A7" s="68" t="s">
        <v>38</v>
      </c>
      <c r="B7" s="36" t="s">
        <v>41</v>
      </c>
      <c r="C7" s="35">
        <f>' 7 '!F7</f>
        <v>6944</v>
      </c>
      <c r="D7" s="32" t="s">
        <v>149</v>
      </c>
    </row>
    <row r="8" spans="1:4" s="10" customFormat="1" ht="31.5" customHeight="1">
      <c r="A8" s="70" t="s">
        <v>9</v>
      </c>
      <c r="B8" s="36"/>
      <c r="C8" s="37"/>
      <c r="D8" s="32"/>
    </row>
    <row r="9" spans="1:4" ht="54" customHeight="1">
      <c r="A9" s="59" t="s">
        <v>10</v>
      </c>
      <c r="B9" s="11">
        <f>1!F7</f>
        <v>91</v>
      </c>
      <c r="C9" s="11">
        <f>' 7 '!F9</f>
        <v>678</v>
      </c>
      <c r="D9" s="32">
        <f aca="true" t="shared" si="0" ref="D9:D27">C9/B9</f>
        <v>7.450549450549451</v>
      </c>
    </row>
    <row r="10" spans="1:4" ht="35.25" customHeight="1">
      <c r="A10" s="59" t="s">
        <v>11</v>
      </c>
      <c r="B10" s="11">
        <f>1!F8</f>
        <v>24</v>
      </c>
      <c r="C10" s="11">
        <f>' 7 '!F10</f>
        <v>51</v>
      </c>
      <c r="D10" s="32">
        <f t="shared" si="0"/>
        <v>2.125</v>
      </c>
    </row>
    <row r="11" spans="1:4" s="14" customFormat="1" ht="20.25" customHeight="1">
      <c r="A11" s="59" t="s">
        <v>12</v>
      </c>
      <c r="B11" s="11">
        <f>1!F9</f>
        <v>297</v>
      </c>
      <c r="C11" s="11">
        <f>' 7 '!F11</f>
        <v>892</v>
      </c>
      <c r="D11" s="32">
        <f t="shared" si="0"/>
        <v>3.0033670033670035</v>
      </c>
    </row>
    <row r="12" spans="1:4" ht="36" customHeight="1">
      <c r="A12" s="59" t="s">
        <v>13</v>
      </c>
      <c r="B12" s="11">
        <f>1!F10</f>
        <v>64</v>
      </c>
      <c r="C12" s="11">
        <f>' 7 '!F12</f>
        <v>177</v>
      </c>
      <c r="D12" s="32">
        <f t="shared" si="0"/>
        <v>2.765625</v>
      </c>
    </row>
    <row r="13" spans="1:4" ht="30" customHeight="1">
      <c r="A13" s="59" t="s">
        <v>14</v>
      </c>
      <c r="B13" s="11">
        <f>1!F11</f>
        <v>34</v>
      </c>
      <c r="C13" s="11">
        <f>' 7 '!F13</f>
        <v>74</v>
      </c>
      <c r="D13" s="32">
        <f t="shared" si="0"/>
        <v>2.176470588235294</v>
      </c>
    </row>
    <row r="14" spans="1:4" ht="19.5" customHeight="1">
      <c r="A14" s="59" t="s">
        <v>15</v>
      </c>
      <c r="B14" s="11">
        <f>1!F12</f>
        <v>139</v>
      </c>
      <c r="C14" s="11">
        <f>' 7 '!F14</f>
        <v>221</v>
      </c>
      <c r="D14" s="32">
        <f t="shared" si="0"/>
        <v>1.589928057553957</v>
      </c>
    </row>
    <row r="15" spans="1:4" ht="48.75" customHeight="1">
      <c r="A15" s="59" t="s">
        <v>16</v>
      </c>
      <c r="B15" s="11">
        <f>1!F13</f>
        <v>341</v>
      </c>
      <c r="C15" s="11">
        <f>' 7 '!F15</f>
        <v>1176</v>
      </c>
      <c r="D15" s="32">
        <f t="shared" si="0"/>
        <v>3.4486803519061584</v>
      </c>
    </row>
    <row r="16" spans="1:4" ht="34.5" customHeight="1">
      <c r="A16" s="59" t="s">
        <v>17</v>
      </c>
      <c r="B16" s="11">
        <f>1!F14</f>
        <v>243</v>
      </c>
      <c r="C16" s="11">
        <f>' 7 '!F16</f>
        <v>267</v>
      </c>
      <c r="D16" s="32">
        <f t="shared" si="0"/>
        <v>1.0987654320987654</v>
      </c>
    </row>
    <row r="17" spans="1:4" ht="35.25" customHeight="1">
      <c r="A17" s="59" t="s">
        <v>18</v>
      </c>
      <c r="B17" s="11">
        <f>1!F15</f>
        <v>80</v>
      </c>
      <c r="C17" s="11">
        <f>' 7 '!F17</f>
        <v>151</v>
      </c>
      <c r="D17" s="32">
        <f t="shared" si="0"/>
        <v>1.8875</v>
      </c>
    </row>
    <row r="18" spans="1:4" ht="24" customHeight="1">
      <c r="A18" s="59" t="s">
        <v>19</v>
      </c>
      <c r="B18" s="11">
        <f>1!F16</f>
        <v>16</v>
      </c>
      <c r="C18" s="11">
        <f>' 7 '!F18</f>
        <v>66</v>
      </c>
      <c r="D18" s="32">
        <f t="shared" si="0"/>
        <v>4.125</v>
      </c>
    </row>
    <row r="19" spans="1:4" ht="17.25" customHeight="1">
      <c r="A19" s="59" t="s">
        <v>20</v>
      </c>
      <c r="B19" s="11">
        <f>1!F17</f>
        <v>27</v>
      </c>
      <c r="C19" s="11">
        <f>' 7 '!F19</f>
        <v>118</v>
      </c>
      <c r="D19" s="32">
        <f t="shared" si="0"/>
        <v>4.37037037037037</v>
      </c>
    </row>
    <row r="20" spans="1:4" ht="18" customHeight="1">
      <c r="A20" s="59" t="s">
        <v>21</v>
      </c>
      <c r="B20" s="11">
        <f>1!F18</f>
        <v>23</v>
      </c>
      <c r="C20" s="11">
        <f>' 7 '!F20</f>
        <v>36</v>
      </c>
      <c r="D20" s="32">
        <f t="shared" si="0"/>
        <v>1.565217391304348</v>
      </c>
    </row>
    <row r="21" spans="1:4" ht="32.25" customHeight="1">
      <c r="A21" s="59" t="s">
        <v>22</v>
      </c>
      <c r="B21" s="11">
        <f>1!F19</f>
        <v>37</v>
      </c>
      <c r="C21" s="11">
        <f>' 7 '!F21</f>
        <v>101</v>
      </c>
      <c r="D21" s="32">
        <f t="shared" si="0"/>
        <v>2.72972972972973</v>
      </c>
    </row>
    <row r="22" spans="1:4" ht="35.25" customHeight="1">
      <c r="A22" s="59" t="s">
        <v>23</v>
      </c>
      <c r="B22" s="11">
        <f>1!F20</f>
        <v>58</v>
      </c>
      <c r="C22" s="11">
        <f>' 7 '!F22</f>
        <v>89</v>
      </c>
      <c r="D22" s="32">
        <f t="shared" si="0"/>
        <v>1.5344827586206897</v>
      </c>
    </row>
    <row r="23" spans="1:4" ht="33" customHeight="1">
      <c r="A23" s="59" t="s">
        <v>24</v>
      </c>
      <c r="B23" s="11">
        <f>1!F21</f>
        <v>151</v>
      </c>
      <c r="C23" s="11">
        <f>' 7 '!F23</f>
        <v>1874</v>
      </c>
      <c r="D23" s="32">
        <f t="shared" si="0"/>
        <v>12.410596026490067</v>
      </c>
    </row>
    <row r="24" spans="1:4" ht="19.5" customHeight="1">
      <c r="A24" s="59" t="s">
        <v>25</v>
      </c>
      <c r="B24" s="11">
        <f>1!F22</f>
        <v>209</v>
      </c>
      <c r="C24" s="11">
        <f>' 7 '!F24</f>
        <v>461</v>
      </c>
      <c r="D24" s="32">
        <f t="shared" si="0"/>
        <v>2.2057416267942584</v>
      </c>
    </row>
    <row r="25" spans="1:4" ht="30.75" customHeight="1">
      <c r="A25" s="59" t="s">
        <v>26</v>
      </c>
      <c r="B25" s="11">
        <f>1!F23</f>
        <v>150</v>
      </c>
      <c r="C25" s="11">
        <f>' 7 '!F25</f>
        <v>419</v>
      </c>
      <c r="D25" s="32">
        <f t="shared" si="0"/>
        <v>2.7933333333333334</v>
      </c>
    </row>
    <row r="26" spans="1:4" ht="30.75" customHeight="1">
      <c r="A26" s="59" t="s">
        <v>27</v>
      </c>
      <c r="B26" s="11">
        <f>1!F24</f>
        <v>80</v>
      </c>
      <c r="C26" s="11">
        <f>' 7 '!F26</f>
        <v>35</v>
      </c>
      <c r="D26" s="32">
        <f t="shared" si="0"/>
        <v>0.4375</v>
      </c>
    </row>
    <row r="27" spans="1:4" ht="22.5" customHeight="1">
      <c r="A27" s="59" t="s">
        <v>28</v>
      </c>
      <c r="B27" s="11">
        <f>1!F25</f>
        <v>34</v>
      </c>
      <c r="C27" s="11">
        <f>' 7 '!F27</f>
        <v>58</v>
      </c>
      <c r="D27" s="32">
        <f t="shared" si="0"/>
        <v>1.7058823529411764</v>
      </c>
    </row>
    <row r="28" spans="1:4" ht="21.75" customHeight="1">
      <c r="A28" s="147"/>
      <c r="B28" s="147"/>
      <c r="C28" s="7"/>
      <c r="D28" s="7"/>
    </row>
    <row r="29" spans="1:4" ht="12.75">
      <c r="A29" s="7"/>
      <c r="B29" s="7"/>
      <c r="C29" s="7"/>
      <c r="D29" s="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2019-10-16T13:36:10Z</dcterms:modified>
  <cp:category/>
  <cp:version/>
  <cp:contentType/>
  <cp:contentStatus/>
</cp:coreProperties>
</file>