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20400" windowHeight="5805" firstSheet="4" activeTab="9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'!$A$1:$F$150</definedName>
    <definedName name="_xlnm.Print_Area" localSheetId="4">'5 '!$A$1:$C$54</definedName>
    <definedName name="_xlnm.Print_Area" localSheetId="7">'8 '!$A$1:$G$15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<sst xmlns="http://schemas.openxmlformats.org/spreadsheetml/2006/main" count="500" uniqueCount="297">
  <si>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</si>
  <si>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</si>
  <si>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</si>
  <si>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</si>
  <si>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</si>
  <si>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</si>
  <si>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</si>
  <si>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</si>
  <si>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</si>
  <si>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</si>
  <si>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</si>
  <si>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</si>
  <si>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</si>
  <si>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</si>
  <si>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</si>
  <si>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</si>
  <si>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</si>
  <si>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</si>
  <si>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</si>
  <si>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</si>
  <si>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</si>
  <si>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</si>
  <si>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</si>
  <si>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</si>
  <si>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</si>
  <si>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</si>
  <si>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</si>
  <si>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</si>
  <si>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</si>
  <si>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</si>
  <si>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</si>
  <si>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</si>
  <si>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</si>
  <si>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</si>
  <si>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</si>
  <si>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</si>
  <si>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</si>
  <si>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</si>
  <si>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</si>
  <si>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</si>
  <si>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</si>
  <si>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</si>
  <si>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</si>
  <si>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</si>
  <si>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</si>
  <si>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</si>
  <si>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</si>
  <si>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</si>
  <si>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</si>
  <si>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</si>
  <si>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</si>
  <si>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</si>
  <si>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</si>
  <si>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</si>
  <si>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</si>
  <si>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</si>
  <si>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</si>
  <si>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</si>
  <si>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</si>
  <si>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</si>
  <si>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</si>
  <si>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</si>
  <si>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</si>
  <si>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</si>
  <si>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</si>
  <si>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</si>
  <si>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</si>
  <si>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слюсар-сантехнік</t>
  </si>
  <si>
    <t xml:space="preserve"> бармен</t>
  </si>
  <si>
    <t xml:space="preserve"> оператор заправних станцій</t>
  </si>
  <si>
    <t xml:space="preserve"> помічник вихователя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</si>
  <si>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</si>
  <si>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</si>
  <si>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</si>
  <si>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</si>
  <si>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</si>
  <si>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</si>
  <si>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</si>
  <si>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</si>
  <si>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представник торговельний</t>
  </si>
  <si>
    <t xml:space="preserve"> фармацевт</t>
  </si>
  <si>
    <t xml:space="preserve"> електрик дільниці</t>
  </si>
  <si>
    <t xml:space="preserve"> механік</t>
  </si>
  <si>
    <t xml:space="preserve"> фельдшер</t>
  </si>
  <si>
    <t xml:space="preserve"> технік</t>
  </si>
  <si>
    <t xml:space="preserve"> секретар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</si>
  <si>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</si>
  <si>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</si>
  <si>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</si>
  <si>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</si>
  <si>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</si>
  <si>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</si>
  <si>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робітник з комплексного обслуговування й ремонту будинків</t>
  </si>
  <si>
    <t xml:space="preserve"> майстер</t>
  </si>
  <si>
    <t xml:space="preserve"> заступник директора</t>
  </si>
  <si>
    <t xml:space="preserve"> завідувач складу</t>
  </si>
  <si>
    <t xml:space="preserve"> завідувач господарства</t>
  </si>
  <si>
    <t xml:space="preserve"> заступник начальника відділу</t>
  </si>
  <si>
    <t xml:space="preserve"> провізор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</si>
  <si>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</si>
  <si>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</si>
  <si>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</si>
  <si>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</si>
  <si>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соціальний робітник</t>
  </si>
  <si>
    <t xml:space="preserve"> овочівник</t>
  </si>
  <si>
    <t xml:space="preserve"> тваринник</t>
  </si>
  <si>
    <t xml:space="preserve"> робітник з догляду за тваринами</t>
  </si>
  <si>
    <t xml:space="preserve"> оператор машинного доїння</t>
  </si>
  <si>
    <t xml:space="preserve"> свинар</t>
  </si>
  <si>
    <t xml:space="preserve"> пекар</t>
  </si>
  <si>
    <t xml:space="preserve"> столяр</t>
  </si>
  <si>
    <t xml:space="preserve"> муляр</t>
  </si>
  <si>
    <t xml:space="preserve"> водій навантажувача</t>
  </si>
  <si>
    <t xml:space="preserve"> машиніст екскаватора</t>
  </si>
  <si>
    <t xml:space="preserve"> робітник з благоустрою</t>
  </si>
  <si>
    <t xml:space="preserve"> робітник з комплексного прибирання та утримання будинків з прилеглими територіями</t>
  </si>
  <si>
    <t xml:space="preserve"> мийник посуду</t>
  </si>
  <si>
    <t>Кількість осіб, які мали статус безробітного</t>
  </si>
  <si>
    <t xml:space="preserve">Кількість осіб, які мали статус безробітного </t>
  </si>
  <si>
    <t>2018 р.</t>
  </si>
  <si>
    <t xml:space="preserve"> перукар (перукар - модельєр)</t>
  </si>
  <si>
    <t xml:space="preserve"> в'язальник схемних джгутів, кабелів та шнурів</t>
  </si>
  <si>
    <t>(ТОП-50)</t>
  </si>
  <si>
    <t xml:space="preserve"> оператор котельні</t>
  </si>
  <si>
    <t xml:space="preserve"> секретар-друкарка</t>
  </si>
  <si>
    <t xml:space="preserve"> директор (начальник, інший керівник) підприємства</t>
  </si>
  <si>
    <t xml:space="preserve"> 2019 р.</t>
  </si>
  <si>
    <t xml:space="preserve"> дорожній робітник.</t>
  </si>
  <si>
    <t xml:space="preserve"> контролер енергонагляду</t>
  </si>
  <si>
    <t>контролер-касир</t>
  </si>
  <si>
    <t>керуючий відділенням</t>
  </si>
  <si>
    <t>Кількість вакансій, зареєстрованих в Тернопільській обласній службі зайнятості</t>
  </si>
  <si>
    <t xml:space="preserve"> продавець продовольчих товарів</t>
  </si>
  <si>
    <t xml:space="preserve"> тракторист</t>
  </si>
  <si>
    <t xml:space="preserve"> продавець непродовольчих товарів</t>
  </si>
  <si>
    <t xml:space="preserve"> Тракторист-машиніст сільськогосподарського (лісогосподарського) виробництва</t>
  </si>
  <si>
    <t xml:space="preserve"> Продавець-консультант</t>
  </si>
  <si>
    <t xml:space="preserve"> менеджер (управитель) із збуту</t>
  </si>
  <si>
    <t xml:space="preserve"> Молодша медична сестра (санітарка, санітарка-прибиральниця, санітарка-буфетниця та ін.)</t>
  </si>
  <si>
    <t xml:space="preserve"> Електрогазозварник</t>
  </si>
  <si>
    <t xml:space="preserve"> Слюсар з ремонту колісних транспортних засобів</t>
  </si>
  <si>
    <t xml:space="preserve"> Начальник відділу</t>
  </si>
  <si>
    <t xml:space="preserve"> бетоняр</t>
  </si>
  <si>
    <t xml:space="preserve"> завідувач клубу</t>
  </si>
  <si>
    <t xml:space="preserve"> головний державний інспектор</t>
  </si>
  <si>
    <t xml:space="preserve"> виконавець робіт</t>
  </si>
  <si>
    <t xml:space="preserve"> лікар-стоматолог</t>
  </si>
  <si>
    <t xml:space="preserve"> лікар ветеринарної медицини</t>
  </si>
  <si>
    <t xml:space="preserve"> Інспектор</t>
  </si>
  <si>
    <t xml:space="preserve"> агроном</t>
  </si>
  <si>
    <t xml:space="preserve"> Лаборант (освіта)</t>
  </si>
  <si>
    <t xml:space="preserve"> сестра медична зі стоматології</t>
  </si>
  <si>
    <t xml:space="preserve"> Технік-електрик</t>
  </si>
  <si>
    <t xml:space="preserve"> Оператор з уведення даних в ЕОМ (ОМ)</t>
  </si>
  <si>
    <t xml:space="preserve"> Листоноша (поштар)</t>
  </si>
  <si>
    <t xml:space="preserve"> Обліковець</t>
  </si>
  <si>
    <t xml:space="preserve"> Кондуктор громадського транспорту</t>
  </si>
  <si>
    <t xml:space="preserve"> грибовод</t>
  </si>
  <si>
    <t xml:space="preserve"> Штукатур</t>
  </si>
  <si>
    <t xml:space="preserve"> Маляр</t>
  </si>
  <si>
    <t xml:space="preserve"> Електромонтер з експлуатації розподільних мереж</t>
  </si>
  <si>
    <t xml:space="preserve"> черговий по гуртожитку</t>
  </si>
  <si>
    <t>водій тролейбуса</t>
  </si>
  <si>
    <t>головний енергетик</t>
  </si>
  <si>
    <t>опоряджувальник виробів з деревини</t>
  </si>
  <si>
    <t>фарбувальник приладів і деталей</t>
  </si>
  <si>
    <t>складальник</t>
  </si>
  <si>
    <t>виготовлювач натуральної ковбасної оболонки</t>
  </si>
  <si>
    <t>арматурник (будівельні, монтажні й ремонтно-будівельні роботи)</t>
  </si>
  <si>
    <t>Електрозварник ручного зварювання</t>
  </si>
  <si>
    <t>начальник майстерні</t>
  </si>
  <si>
    <t>електрозварник на автоматичних та напівавтоматичних машинах</t>
  </si>
  <si>
    <t>Майстер з діагностики та налагодження електронного устаткування автомобільних засобів</t>
  </si>
  <si>
    <t>формувальник у виробництві стінових та в'яжучих матеріалів</t>
  </si>
  <si>
    <t>майстер будівельних та монтажних робіт</t>
  </si>
  <si>
    <t>Поліцейський (за спеціалізаціями)</t>
  </si>
  <si>
    <t>Кондуктор громадського транспорту</t>
  </si>
  <si>
    <t>лікар ветеринарної медицини</t>
  </si>
  <si>
    <t>Фельдшер ветеринарної медицини</t>
  </si>
  <si>
    <t>оператор комп'ютерного набору</t>
  </si>
  <si>
    <t>касир торговельного залу</t>
  </si>
  <si>
    <t>Обліковець</t>
  </si>
  <si>
    <t>робітник з догляду за тваринами</t>
  </si>
  <si>
    <t>вантажник</t>
  </si>
  <si>
    <t xml:space="preserve"> -</t>
  </si>
  <si>
    <t>начальник відділу</t>
  </si>
  <si>
    <t xml:space="preserve"> експедитор</t>
  </si>
  <si>
    <t xml:space="preserve"> озеленювач</t>
  </si>
  <si>
    <t xml:space="preserve"> Монтер колії</t>
  </si>
  <si>
    <t xml:space="preserve"> Лицювальник-плиточник</t>
  </si>
  <si>
    <t xml:space="preserve"> садчик</t>
  </si>
  <si>
    <t>Менеджер (управитель) із зовнішньоекономічної діяльності</t>
  </si>
  <si>
    <t>головний фахівець-архітектор</t>
  </si>
  <si>
    <t>виконавець робіт</t>
  </si>
  <si>
    <t>інженер з проектно-кошторисної роботи</t>
  </si>
  <si>
    <t>Бариста</t>
  </si>
  <si>
    <t>Оператор свинарських комплексів і механізованих ферм</t>
  </si>
  <si>
    <t>мастильник</t>
  </si>
  <si>
    <t xml:space="preserve"> оператор лінії у виробництві харчової продукції (виробництво цукру)</t>
  </si>
  <si>
    <t xml:space="preserve"> начальник відділу</t>
  </si>
  <si>
    <t xml:space="preserve"> Фахівець з розробки та тестування програмного забезпечення</t>
  </si>
  <si>
    <t xml:space="preserve"> контролер-касир</t>
  </si>
  <si>
    <t xml:space="preserve"> робітник фермерського господарства</t>
  </si>
  <si>
    <t xml:space="preserve"> слюсар з механоскладальних робіт</t>
  </si>
  <si>
    <t xml:space="preserve"> Електрозварник ручного зварювання</t>
  </si>
  <si>
    <t xml:space="preserve"> Ремонтувальник русловий</t>
  </si>
  <si>
    <t xml:space="preserve"> формувальник залізобетонних виробів та конструкцій</t>
  </si>
  <si>
    <t xml:space="preserve"> токар</t>
  </si>
  <si>
    <t xml:space="preserve"> головний державний податковий ревізор-інспектор</t>
  </si>
  <si>
    <t xml:space="preserve"> економіст-статистик</t>
  </si>
  <si>
    <t xml:space="preserve"> інженер з охорони праці</t>
  </si>
  <si>
    <t>Дільничий інспектор міліції</t>
  </si>
  <si>
    <t>начальник дільниці</t>
  </si>
  <si>
    <t>Лаборант (ветеринарна медицина)</t>
  </si>
  <si>
    <t>верстатник широкого профілю</t>
  </si>
  <si>
    <t>геодезист</t>
  </si>
  <si>
    <t>Економіст із ціноутворення</t>
  </si>
  <si>
    <t>шеф-кухар</t>
  </si>
  <si>
    <t>дояр</t>
  </si>
  <si>
    <t>спеціаліст державної служби (місцевого самоврядування)</t>
  </si>
  <si>
    <t>лаборант (хімічні та фізичні дослідження)</t>
  </si>
  <si>
    <t>слюсар з ремонту рухомого складу</t>
  </si>
  <si>
    <t>зоотехнік</t>
  </si>
  <si>
    <t>лакувальник</t>
  </si>
  <si>
    <t>майстер шляховий</t>
  </si>
  <si>
    <t>Бригадир (звільнений) з поточного утримання й ремонту колій та штучних споруд</t>
  </si>
  <si>
    <t>Дизайнер інтер'єру</t>
  </si>
  <si>
    <t>оператор із штучного осіменіння тварин та птиці</t>
  </si>
  <si>
    <t>розкрійник</t>
  </si>
  <si>
    <t>бетоняр</t>
  </si>
  <si>
    <t>Газозварник</t>
  </si>
  <si>
    <t xml:space="preserve"> охоронець</t>
  </si>
  <si>
    <t xml:space="preserve"> каменотес (оброблення каменю)</t>
  </si>
  <si>
    <t xml:space="preserve"> вагар</t>
  </si>
  <si>
    <t>механік виробництва</t>
  </si>
  <si>
    <t>укладальник хлібобулочних виробів</t>
  </si>
  <si>
    <t>конюх</t>
  </si>
  <si>
    <t>прибиральник виробничих приміщень</t>
  </si>
  <si>
    <t>січень-червень</t>
  </si>
  <si>
    <t>станом на 1 липня</t>
  </si>
  <si>
    <t xml:space="preserve">Професії, по яких кількість  вакансій є найбільшою  у січні-червні 2019 року </t>
  </si>
  <si>
    <t>Станом на 01.07.2019 року</t>
  </si>
  <si>
    <t>Професії, по яких кількість  вакансій є найбільшою                                                у січні-червні 2019 року</t>
  </si>
  <si>
    <t>Професії, по яких середній розмір запропонованої  заробітної  плати є найбільшим, станом на 01.07.2019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</si>
  <si>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01.07.2019 року</t>
  </si>
  <si>
    <t>Кількість вакансій та чисельність безробітних за професіними групами                                   станом на 1 липня 2019 року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</si>
  <si>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</si>
  <si>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</si>
  <si>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Викладач закладу вищої освіти</t>
  </si>
  <si>
    <t xml:space="preserve"> юрисконсульт</t>
  </si>
  <si>
    <t xml:space="preserve"> диспетчер</t>
  </si>
  <si>
    <t>молодша медична сестра (санітарка, санітарка-прибиральниця, санітарка-буфетниця та ін.)</t>
  </si>
  <si>
    <t>продавець-консультант</t>
  </si>
  <si>
    <t xml:space="preserve"> поліцейський (за спеціалізаціями)</t>
  </si>
  <si>
    <t xml:space="preserve"> оператор птахофабрик та механізованих ферм</t>
  </si>
  <si>
    <t xml:space="preserve"> робітник на лісокультурних (лісогосподарських) роботах</t>
  </si>
  <si>
    <t xml:space="preserve"> оператор свинарських комплексів і механізованих ферм</t>
  </si>
  <si>
    <t xml:space="preserve"> жилувальник м'яса та субпродуктів</t>
  </si>
  <si>
    <t xml:space="preserve"> менеджер (управитель)</t>
  </si>
  <si>
    <t>майстер локомотивного депо</t>
  </si>
  <si>
    <t>головний зоотехнік</t>
  </si>
  <si>
    <t>технік-лаборант (біологічні дослідження)</t>
  </si>
  <si>
    <t>рихтувальник кузовів</t>
  </si>
  <si>
    <t>налагоджувальник автоматичних ліній і агрегатних верстатів</t>
  </si>
  <si>
    <t>фахівець</t>
  </si>
  <si>
    <t>Завідувач сектору (самостійного)</t>
  </si>
  <si>
    <t>Начальник відділення (сфера захисту інформації)</t>
  </si>
  <si>
    <t>машиніст дробильно-навантажувального агрегата</t>
  </si>
  <si>
    <t>оператор сушильного устаткування</t>
  </si>
  <si>
    <t>дробильник вапна</t>
  </si>
  <si>
    <t>Машиніст-інструктор локомотивних бригад</t>
  </si>
  <si>
    <t>асистент</t>
  </si>
  <si>
    <t>машиніст бурової установки</t>
  </si>
  <si>
    <t>інженер-конструктор</t>
  </si>
  <si>
    <t>інженер-програміст</t>
  </si>
  <si>
    <t>інженер-енергетик</t>
  </si>
  <si>
    <t>механік</t>
  </si>
  <si>
    <t>Технік-лаборант</t>
  </si>
  <si>
    <t>Кошторисник</t>
  </si>
  <si>
    <t>бухгалтер</t>
  </si>
  <si>
    <t>Технік-електрик</t>
  </si>
  <si>
    <t>технолог</t>
  </si>
  <si>
    <t>діловод</t>
  </si>
  <si>
    <t>адміністратор</t>
  </si>
  <si>
    <t>комплектувальник товарів</t>
  </si>
  <si>
    <t>охоронець</t>
  </si>
  <si>
    <t>перукар (перукар - модельєр)</t>
  </si>
  <si>
    <t>птахівник</t>
  </si>
  <si>
    <t>Робітник на лісокультурних (лісогосподарських) роботах</t>
  </si>
  <si>
    <t>вагар</t>
  </si>
  <si>
    <t>вагар-обліковець</t>
  </si>
  <si>
    <t xml:space="preserve"> складальник електричних машин та апаратів</t>
  </si>
  <si>
    <t xml:space="preserve"> машиніст крана (кранівник)</t>
  </si>
  <si>
    <t xml:space="preserve"> складач поїздів</t>
  </si>
  <si>
    <t xml:space="preserve"> водій тролейбуса</t>
  </si>
  <si>
    <t xml:space="preserve"> тракторист-машиніст сільськогосподарського (лісогосподарського) виробництва</t>
  </si>
  <si>
    <t>Кількість вакансій та чисельність безробітних                                                  станом на 1 липня 2019 року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</si>
</sst>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##0"/>
    <numFmt numFmtId="191" formatCode="dd\.mm\.yyyy"/>
    <numFmt numFmtId="192" formatCode="_(* #,##0.00_);_(* \(#,##0.00\);_(* &quot;-&quot;??_);_(@_)"/>
    <numFmt numFmtId="193" formatCode="0.000"/>
    <numFmt numFmtId="194" formatCode="#,##0;[Red]#,##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4"/>
      <color indexed="17"/>
      <name val="Times New Roman"/>
      <family val="2"/>
    </font>
    <font>
      <sz val="14"/>
      <color indexed="6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  <font>
      <sz val="12"/>
      <color theme="1"/>
      <name val="Times New Roman Cyr"/>
      <family val="1"/>
    </font>
    <font>
      <sz val="12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EF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90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91" fontId="11" fillId="0" borderId="0" applyFont="0" applyFill="0" applyBorder="0" applyProtection="0">
      <alignment/>
    </xf>
    <xf numFmtId="191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7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73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4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75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9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5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6" fillId="0" borderId="0" xfId="502">
      <alignment/>
      <protection/>
    </xf>
    <xf numFmtId="0" fontId="8" fillId="0" borderId="0" xfId="523" applyFont="1" applyFill="1">
      <alignment/>
      <protection/>
    </xf>
    <xf numFmtId="0" fontId="45" fillId="0" borderId="0" xfId="523" applyFont="1" applyFill="1" applyBorder="1" applyAlignment="1">
      <alignment horizontal="center"/>
      <protection/>
    </xf>
    <xf numFmtId="0" fontId="45" fillId="0" borderId="0" xfId="523" applyFont="1" applyFill="1">
      <alignment/>
      <protection/>
    </xf>
    <xf numFmtId="0" fontId="45" fillId="0" borderId="0" xfId="523" applyFont="1" applyFill="1" applyAlignment="1">
      <alignment vertical="center"/>
      <protection/>
    </xf>
    <xf numFmtId="0" fontId="7" fillId="0" borderId="0" xfId="523" applyFont="1" applyFill="1">
      <alignment/>
      <protection/>
    </xf>
    <xf numFmtId="0" fontId="7" fillId="0" borderId="0" xfId="523" applyFont="1" applyFill="1" applyAlignment="1">
      <alignment wrapText="1"/>
      <protection/>
    </xf>
    <xf numFmtId="189" fontId="7" fillId="0" borderId="0" xfId="523" applyNumberFormat="1" applyFont="1" applyFill="1">
      <alignment/>
      <protection/>
    </xf>
    <xf numFmtId="189" fontId="8" fillId="0" borderId="3" xfId="523" applyNumberFormat="1" applyFont="1" applyFill="1" applyBorder="1" applyAlignment="1">
      <alignment horizontal="center" vertical="center" wrapText="1"/>
      <protection/>
    </xf>
    <xf numFmtId="3" fontId="8" fillId="50" borderId="3" xfId="523" applyNumberFormat="1" applyFont="1" applyFill="1" applyBorder="1" applyAlignment="1">
      <alignment horizontal="center" vertical="center"/>
      <protection/>
    </xf>
    <xf numFmtId="3" fontId="80" fillId="50" borderId="3" xfId="523" applyNumberFormat="1" applyFont="1" applyFill="1" applyBorder="1" applyAlignment="1">
      <alignment horizontal="center" vertical="center"/>
      <protection/>
    </xf>
    <xf numFmtId="0" fontId="3" fillId="0" borderId="0" xfId="523" applyFont="1" applyFill="1" applyAlignment="1">
      <alignment vertical="center"/>
      <protection/>
    </xf>
    <xf numFmtId="3" fontId="48" fillId="0" borderId="3" xfId="450" applyNumberFormat="1" applyFont="1" applyBorder="1" applyAlignment="1">
      <alignment horizontal="center" vertical="center" wrapText="1"/>
      <protection/>
    </xf>
    <xf numFmtId="1" fontId="7" fillId="0" borderId="0" xfId="523" applyNumberFormat="1" applyFont="1" applyFill="1" applyAlignment="1">
      <alignment horizontal="center" vertical="center"/>
      <protection/>
    </xf>
    <xf numFmtId="0" fontId="3" fillId="0" borderId="0" xfId="523" applyFont="1" applyFill="1" applyAlignment="1">
      <alignment vertical="center" wrapText="1"/>
      <protection/>
    </xf>
    <xf numFmtId="0" fontId="7" fillId="0" borderId="0" xfId="523" applyFont="1" applyFill="1" applyAlignment="1">
      <alignment vertical="center"/>
      <protection/>
    </xf>
    <xf numFmtId="0" fontId="7" fillId="0" borderId="0" xfId="523" applyFont="1" applyFill="1" applyAlignment="1">
      <alignment horizontal="center"/>
      <protection/>
    </xf>
    <xf numFmtId="3" fontId="43" fillId="0" borderId="3" xfId="523" applyNumberFormat="1" applyFont="1" applyFill="1" applyBorder="1" applyAlignment="1">
      <alignment horizontal="center" vertical="center"/>
      <protection/>
    </xf>
    <xf numFmtId="3" fontId="52" fillId="0" borderId="0" xfId="523" applyNumberFormat="1" applyFont="1" applyFill="1" applyAlignment="1">
      <alignment horizontal="center" vertical="center"/>
      <protection/>
    </xf>
    <xf numFmtId="3" fontId="51" fillId="0" borderId="3" xfId="523" applyNumberFormat="1" applyFont="1" applyFill="1" applyBorder="1" applyAlignment="1">
      <alignment horizontal="center" vertical="center" wrapText="1"/>
      <protection/>
    </xf>
    <xf numFmtId="3" fontId="51" fillId="0" borderId="3" xfId="523" applyNumberFormat="1" applyFont="1" applyFill="1" applyBorder="1" applyAlignment="1">
      <alignment horizontal="center" vertical="center"/>
      <protection/>
    </xf>
    <xf numFmtId="3" fontId="7" fillId="0" borderId="0" xfId="523" applyNumberFormat="1" applyFont="1" applyFill="1">
      <alignment/>
      <protection/>
    </xf>
    <xf numFmtId="3" fontId="45" fillId="0" borderId="0" xfId="523" applyNumberFormat="1" applyFont="1" applyFill="1">
      <alignment/>
      <protection/>
    </xf>
    <xf numFmtId="3" fontId="3" fillId="0" borderId="3" xfId="523" applyNumberFormat="1" applyFont="1" applyFill="1" applyBorder="1" applyAlignment="1">
      <alignment horizontal="center" vertical="center"/>
      <protection/>
    </xf>
    <xf numFmtId="3" fontId="9" fillId="0" borderId="3" xfId="450" applyNumberFormat="1" applyFont="1" applyBorder="1" applyAlignment="1" applyProtection="1">
      <alignment horizontal="center" vertical="center"/>
      <protection locked="0"/>
    </xf>
    <xf numFmtId="3" fontId="45" fillId="0" borderId="0" xfId="523" applyNumberFormat="1" applyFont="1" applyFill="1" applyAlignment="1">
      <alignment vertical="center"/>
      <protection/>
    </xf>
    <xf numFmtId="3" fontId="3" fillId="0" borderId="3" xfId="523" applyNumberFormat="1" applyFont="1" applyFill="1" applyBorder="1" applyAlignment="1">
      <alignment horizontal="center" vertical="center" wrapText="1"/>
      <protection/>
    </xf>
    <xf numFmtId="0" fontId="55" fillId="0" borderId="0" xfId="523" applyFont="1" applyFill="1">
      <alignment/>
      <protection/>
    </xf>
    <xf numFmtId="0" fontId="43" fillId="0" borderId="0" xfId="523" applyFont="1" applyFill="1">
      <alignment/>
      <protection/>
    </xf>
    <xf numFmtId="0" fontId="51" fillId="0" borderId="0" xfId="523" applyFont="1" applyFill="1">
      <alignment/>
      <protection/>
    </xf>
    <xf numFmtId="3" fontId="51" fillId="0" borderId="0" xfId="523" applyNumberFormat="1" applyFont="1" applyFill="1" applyAlignment="1">
      <alignment vertical="center"/>
      <protection/>
    </xf>
    <xf numFmtId="189" fontId="51" fillId="0" borderId="0" xfId="523" applyNumberFormat="1" applyFont="1" applyFill="1">
      <alignment/>
      <protection/>
    </xf>
    <xf numFmtId="3" fontId="51" fillId="0" borderId="0" xfId="523" applyNumberFormat="1" applyFont="1" applyFill="1">
      <alignment/>
      <protection/>
    </xf>
    <xf numFmtId="189" fontId="43" fillId="0" borderId="3" xfId="523" applyNumberFormat="1" applyFont="1" applyFill="1" applyBorder="1" applyAlignment="1">
      <alignment horizontal="center" vertical="center" wrapText="1"/>
      <protection/>
    </xf>
    <xf numFmtId="1" fontId="43" fillId="0" borderId="3" xfId="450" applyNumberFormat="1" applyFont="1" applyBorder="1" applyAlignment="1">
      <alignment horizontal="center" vertical="center" wrapText="1"/>
      <protection/>
    </xf>
    <xf numFmtId="3" fontId="8" fillId="0" borderId="3" xfId="523" applyNumberFormat="1" applyFont="1" applyFill="1" applyBorder="1" applyAlignment="1">
      <alignment horizontal="center" vertical="center" wrapText="1"/>
      <protection/>
    </xf>
    <xf numFmtId="189" fontId="8" fillId="0" borderId="3" xfId="450" applyNumberFormat="1" applyFont="1" applyBorder="1" applyAlignment="1">
      <alignment horizontal="center" vertical="center" wrapText="1"/>
      <protection/>
    </xf>
    <xf numFmtId="3" fontId="8" fillId="50" borderId="3" xfId="523" applyNumberFormat="1" applyFont="1" applyFill="1" applyBorder="1" applyAlignment="1">
      <alignment horizontal="center" vertical="center"/>
      <protection/>
    </xf>
    <xf numFmtId="3" fontId="80" fillId="50" borderId="3" xfId="523" applyNumberFormat="1" applyFont="1" applyFill="1" applyBorder="1" applyAlignment="1">
      <alignment horizontal="center" vertical="center"/>
      <protection/>
    </xf>
    <xf numFmtId="3" fontId="3" fillId="50" borderId="3" xfId="523" applyNumberFormat="1" applyFont="1" applyFill="1" applyBorder="1" applyAlignment="1">
      <alignment horizontal="center" vertical="center"/>
      <protection/>
    </xf>
    <xf numFmtId="3" fontId="81" fillId="50" borderId="3" xfId="523" applyNumberFormat="1" applyFont="1" applyFill="1" applyBorder="1" applyAlignment="1">
      <alignment horizontal="center" vertical="center"/>
      <protection/>
    </xf>
    <xf numFmtId="0" fontId="2" fillId="0" borderId="0" xfId="502" applyFont="1">
      <alignment/>
      <protection/>
    </xf>
    <xf numFmtId="0" fontId="2" fillId="0" borderId="3" xfId="502" applyFont="1" applyBorder="1" applyAlignment="1">
      <alignment horizontal="center" vertical="center" wrapText="1"/>
      <protection/>
    </xf>
    <xf numFmtId="0" fontId="59" fillId="0" borderId="0" xfId="502" applyFont="1" applyAlignment="1">
      <alignment horizontal="center" vertical="center" wrapText="1"/>
      <protection/>
    </xf>
    <xf numFmtId="0" fontId="9" fillId="0" borderId="0" xfId="502" applyFont="1">
      <alignment/>
      <protection/>
    </xf>
    <xf numFmtId="0" fontId="53" fillId="0" borderId="0" xfId="502" applyFont="1">
      <alignment/>
      <protection/>
    </xf>
    <xf numFmtId="2" fontId="2" fillId="0" borderId="3" xfId="502" applyNumberFormat="1" applyFont="1" applyBorder="1" applyAlignment="1">
      <alignment horizontal="center" vertical="center" wrapText="1"/>
      <protection/>
    </xf>
    <xf numFmtId="0" fontId="9" fillId="0" borderId="3" xfId="502" applyFont="1" applyBorder="1" applyAlignment="1">
      <alignment horizontal="center" vertical="center"/>
      <protection/>
    </xf>
    <xf numFmtId="3" fontId="9" fillId="0" borderId="3" xfId="502" applyNumberFormat="1" applyFont="1" applyBorder="1" applyAlignment="1">
      <alignment horizontal="center" vertical="center" wrapText="1"/>
      <protection/>
    </xf>
    <xf numFmtId="0" fontId="9" fillId="0" borderId="0" xfId="502" applyFont="1" applyAlignment="1">
      <alignment/>
      <protection/>
    </xf>
    <xf numFmtId="2" fontId="2" fillId="0" borderId="0" xfId="502" applyNumberFormat="1" applyFont="1" applyAlignment="1">
      <alignment wrapText="1"/>
      <protection/>
    </xf>
    <xf numFmtId="3" fontId="2" fillId="0" borderId="0" xfId="502" applyNumberFormat="1" applyFont="1">
      <alignment/>
      <protection/>
    </xf>
    <xf numFmtId="3" fontId="2" fillId="0" borderId="3" xfId="502" applyNumberFormat="1" applyFont="1" applyBorder="1" applyAlignment="1">
      <alignment horizontal="center" vertical="center" wrapText="1"/>
      <protection/>
    </xf>
    <xf numFmtId="0" fontId="2" fillId="0" borderId="0" xfId="502" applyFont="1" applyAlignment="1">
      <alignment horizontal="center"/>
      <protection/>
    </xf>
    <xf numFmtId="3" fontId="9" fillId="0" borderId="0" xfId="502" applyNumberFormat="1" applyFont="1">
      <alignment/>
      <protection/>
    </xf>
    <xf numFmtId="0" fontId="2" fillId="0" borderId="0" xfId="502" applyFont="1" applyAlignment="1">
      <alignment/>
      <protection/>
    </xf>
    <xf numFmtId="0" fontId="50" fillId="0" borderId="0" xfId="523" applyFont="1" applyFill="1" applyAlignment="1">
      <alignment horizontal="center"/>
      <protection/>
    </xf>
    <xf numFmtId="3" fontId="9" fillId="0" borderId="0" xfId="502" applyNumberFormat="1" applyFont="1" applyAlignment="1">
      <alignment horizontal="center"/>
      <protection/>
    </xf>
    <xf numFmtId="14" fontId="43" fillId="0" borderId="3" xfId="450" applyNumberFormat="1" applyFont="1" applyBorder="1" applyAlignment="1">
      <alignment horizontal="center" vertical="center" wrapText="1"/>
      <protection/>
    </xf>
    <xf numFmtId="0" fontId="2" fillId="0" borderId="3" xfId="502" applyFont="1" applyBorder="1" applyAlignment="1">
      <alignment horizontal="center"/>
      <protection/>
    </xf>
    <xf numFmtId="1" fontId="8" fillId="0" borderId="3" xfId="450" applyNumberFormat="1" applyFont="1" applyBorder="1" applyAlignment="1">
      <alignment horizontal="center" vertical="center" wrapText="1"/>
      <protection/>
    </xf>
    <xf numFmtId="0" fontId="8" fillId="0" borderId="3" xfId="523" applyFont="1" applyFill="1" applyBorder="1" applyAlignment="1">
      <alignment horizontal="center" vertical="center" wrapText="1"/>
      <protection/>
    </xf>
    <xf numFmtId="0" fontId="3" fillId="0" borderId="3" xfId="523" applyFont="1" applyFill="1" applyBorder="1" applyAlignment="1">
      <alignment horizontal="left" vertical="center" wrapText="1"/>
      <protection/>
    </xf>
    <xf numFmtId="0" fontId="43" fillId="0" borderId="3" xfId="523" applyFont="1" applyFill="1" applyBorder="1" applyAlignment="1">
      <alignment horizontal="center" vertical="center" wrapText="1"/>
      <protection/>
    </xf>
    <xf numFmtId="189" fontId="43" fillId="0" borderId="3" xfId="523" applyNumberFormat="1" applyFont="1" applyFill="1" applyBorder="1" applyAlignment="1">
      <alignment horizontal="center" vertical="center"/>
      <protection/>
    </xf>
    <xf numFmtId="0" fontId="53" fillId="0" borderId="3" xfId="522" applyFont="1" applyBorder="1" applyAlignment="1">
      <alignment vertical="center" wrapText="1"/>
      <protection/>
    </xf>
    <xf numFmtId="14" fontId="8" fillId="0" borderId="3" xfId="450" applyNumberFormat="1" applyFont="1" applyBorder="1" applyAlignment="1">
      <alignment horizontal="center" vertical="center" wrapText="1"/>
      <protection/>
    </xf>
    <xf numFmtId="188" fontId="8" fillId="0" borderId="3" xfId="450" applyNumberFormat="1" applyFont="1" applyBorder="1" applyAlignment="1">
      <alignment horizontal="center" vertical="center" wrapText="1"/>
      <protection/>
    </xf>
    <xf numFmtId="3" fontId="8" fillId="0" borderId="3" xfId="523" applyNumberFormat="1" applyFont="1" applyFill="1" applyBorder="1" applyAlignment="1">
      <alignment horizontal="center" vertical="center"/>
      <protection/>
    </xf>
    <xf numFmtId="189" fontId="8" fillId="0" borderId="3" xfId="523" applyNumberFormat="1" applyFont="1" applyFill="1" applyBorder="1" applyAlignment="1">
      <alignment horizontal="center" vertical="center"/>
      <protection/>
    </xf>
    <xf numFmtId="0" fontId="54" fillId="0" borderId="3" xfId="522" applyFont="1" applyBorder="1" applyAlignment="1">
      <alignment vertical="center" wrapText="1"/>
      <protection/>
    </xf>
    <xf numFmtId="0" fontId="8" fillId="0" borderId="3" xfId="523" applyFont="1" applyFill="1" applyBorder="1" applyAlignment="1">
      <alignment horizontal="center" vertical="center" wrapText="1"/>
      <protection/>
    </xf>
    <xf numFmtId="0" fontId="56" fillId="0" borderId="3" xfId="523" applyFont="1" applyFill="1" applyBorder="1" applyAlignment="1">
      <alignment horizontal="center" vertical="center" wrapText="1"/>
      <protection/>
    </xf>
    <xf numFmtId="0" fontId="57" fillId="0" borderId="3" xfId="523" applyFont="1" applyFill="1" applyBorder="1" applyAlignment="1">
      <alignment horizontal="center" vertical="center" wrapText="1"/>
      <protection/>
    </xf>
    <xf numFmtId="3" fontId="48" fillId="50" borderId="3" xfId="450" applyNumberFormat="1" applyFont="1" applyFill="1" applyBorder="1" applyAlignment="1">
      <alignment horizontal="center" vertical="center" wrapText="1"/>
      <protection/>
    </xf>
    <xf numFmtId="3" fontId="8" fillId="50" borderId="3" xfId="450" applyNumberFormat="1" applyFont="1" applyFill="1" applyBorder="1" applyAlignment="1">
      <alignment horizontal="center" vertical="center" wrapText="1"/>
      <protection/>
    </xf>
    <xf numFmtId="3" fontId="8" fillId="50" borderId="3" xfId="523" applyNumberFormat="1" applyFont="1" applyFill="1" applyBorder="1" applyAlignment="1">
      <alignment horizontal="center" vertical="center" wrapText="1"/>
      <protection/>
    </xf>
    <xf numFmtId="194" fontId="9" fillId="50" borderId="3" xfId="450" applyNumberFormat="1" applyFont="1" applyFill="1" applyBorder="1" applyAlignment="1">
      <alignment horizontal="center" vertical="center"/>
      <protection/>
    </xf>
    <xf numFmtId="3" fontId="3" fillId="50" borderId="3" xfId="523" applyNumberFormat="1" applyFont="1" applyFill="1" applyBorder="1" applyAlignment="1">
      <alignment horizontal="center" vertical="center"/>
      <protection/>
    </xf>
    <xf numFmtId="189" fontId="8" fillId="50" borderId="3" xfId="523" applyNumberFormat="1" applyFont="1" applyFill="1" applyBorder="1" applyAlignment="1">
      <alignment horizontal="center" vertical="center" wrapText="1"/>
      <protection/>
    </xf>
    <xf numFmtId="3" fontId="43" fillId="50" borderId="3" xfId="523" applyNumberFormat="1" applyFont="1" applyFill="1" applyBorder="1" applyAlignment="1">
      <alignment horizontal="center" vertical="center"/>
      <protection/>
    </xf>
    <xf numFmtId="189" fontId="43" fillId="50" borderId="3" xfId="523" applyNumberFormat="1" applyFont="1" applyFill="1" applyBorder="1" applyAlignment="1">
      <alignment horizontal="center" vertical="center"/>
      <protection/>
    </xf>
    <xf numFmtId="189" fontId="43" fillId="50" borderId="3" xfId="523" applyNumberFormat="1" applyFont="1" applyFill="1" applyBorder="1" applyAlignment="1">
      <alignment horizontal="center" vertical="center" wrapText="1"/>
      <protection/>
    </xf>
    <xf numFmtId="189" fontId="8" fillId="50" borderId="3" xfId="523" applyNumberFormat="1" applyFont="1" applyFill="1" applyBorder="1" applyAlignment="1">
      <alignment horizontal="center" vertical="center"/>
      <protection/>
    </xf>
    <xf numFmtId="0" fontId="53" fillId="0" borderId="3" xfId="0" applyFont="1" applyBorder="1" applyAlignment="1">
      <alignment horizontal="center" vertical="center"/>
    </xf>
    <xf numFmtId="0" fontId="53" fillId="0" borderId="3" xfId="0" applyFont="1" applyBorder="1" applyAlignment="1">
      <alignment vertical="center" wrapText="1"/>
    </xf>
    <xf numFmtId="3" fontId="42" fillId="0" borderId="22" xfId="502" applyNumberFormat="1" applyFont="1" applyBorder="1" applyAlignment="1">
      <alignment horizontal="center" vertical="center" wrapText="1"/>
      <protection/>
    </xf>
    <xf numFmtId="0" fontId="53" fillId="0" borderId="3" xfId="502" applyFont="1" applyBorder="1" applyAlignment="1">
      <alignment horizontal="left" wrapText="1"/>
      <protection/>
    </xf>
    <xf numFmtId="3" fontId="53" fillId="0" borderId="3" xfId="502" applyNumberFormat="1" applyFont="1" applyBorder="1" applyAlignment="1">
      <alignment horizontal="center" vertical="center" wrapText="1"/>
      <protection/>
    </xf>
    <xf numFmtId="0" fontId="53" fillId="0" borderId="3" xfId="502" applyFont="1" applyBorder="1" applyAlignment="1">
      <alignment horizontal="left" vertical="center" wrapText="1"/>
      <protection/>
    </xf>
    <xf numFmtId="3" fontId="42" fillId="0" borderId="0" xfId="502" applyNumberFormat="1" applyFont="1">
      <alignment/>
      <protection/>
    </xf>
    <xf numFmtId="0" fontId="42" fillId="51" borderId="3" xfId="502" applyFont="1" applyFill="1" applyBorder="1" applyAlignment="1">
      <alignment vertical="center" wrapText="1"/>
      <protection/>
    </xf>
    <xf numFmtId="3" fontId="42" fillId="51" borderId="3" xfId="502" applyNumberFormat="1" applyFont="1" applyFill="1" applyBorder="1" applyAlignment="1">
      <alignment horizontal="center" vertical="center" wrapText="1"/>
      <protection/>
    </xf>
    <xf numFmtId="0" fontId="76" fillId="0" borderId="3" xfId="0" applyFont="1" applyBorder="1" applyAlignment="1">
      <alignment/>
    </xf>
    <xf numFmtId="1" fontId="76" fillId="0" borderId="3" xfId="0" applyNumberFormat="1" applyFont="1" applyBorder="1" applyAlignment="1">
      <alignment horizontal="center"/>
    </xf>
    <xf numFmtId="189" fontId="8" fillId="50" borderId="3" xfId="450" applyNumberFormat="1" applyFont="1" applyFill="1" applyBorder="1" applyAlignment="1">
      <alignment horizontal="center" vertical="center" wrapText="1"/>
      <protection/>
    </xf>
    <xf numFmtId="188" fontId="8" fillId="50" borderId="3" xfId="450" applyNumberFormat="1" applyFont="1" applyFill="1" applyBorder="1" applyAlignment="1">
      <alignment horizontal="center" vertical="center" wrapText="1"/>
      <protection/>
    </xf>
    <xf numFmtId="0" fontId="53" fillId="0" borderId="3" xfId="0" applyFont="1" applyBorder="1" applyAlignment="1">
      <alignment vertical="center"/>
    </xf>
    <xf numFmtId="0" fontId="53" fillId="50" borderId="3" xfId="0" applyFont="1" applyFill="1" applyBorder="1" applyAlignment="1">
      <alignment horizontal="right" vertical="center"/>
    </xf>
    <xf numFmtId="0" fontId="53" fillId="0" borderId="3" xfId="0" applyFont="1" applyBorder="1" applyAlignment="1">
      <alignment horizontal="right" vertical="center"/>
    </xf>
    <xf numFmtId="0" fontId="54" fillId="0" borderId="3" xfId="0" applyFont="1" applyBorder="1" applyAlignment="1">
      <alignment vertical="center"/>
    </xf>
    <xf numFmtId="0" fontId="54" fillId="0" borderId="3" xfId="0" applyFont="1" applyBorder="1" applyAlignment="1">
      <alignment vertical="center" wrapText="1"/>
    </xf>
    <xf numFmtId="3" fontId="53" fillId="50" borderId="3" xfId="502" applyNumberFormat="1" applyFont="1" applyFill="1" applyBorder="1" applyAlignment="1">
      <alignment horizontal="center" vertical="center" wrapText="1"/>
      <protection/>
    </xf>
    <xf numFmtId="0" fontId="53" fillId="0" borderId="3" xfId="502" applyFont="1" applyBorder="1" applyAlignment="1">
      <alignment horizontal="center" vertical="center" wrapText="1"/>
      <protection/>
    </xf>
    <xf numFmtId="0" fontId="53" fillId="50" borderId="3" xfId="502" applyFont="1" applyFill="1" applyBorder="1" applyAlignment="1">
      <alignment horizontal="left" vertical="center" wrapText="1"/>
      <protection/>
    </xf>
    <xf numFmtId="2" fontId="9" fillId="50" borderId="3" xfId="502" applyNumberFormat="1" applyFont="1" applyFill="1" applyBorder="1" applyAlignment="1">
      <alignment horizontal="center" vertical="center" wrapText="1"/>
      <protection/>
    </xf>
    <xf numFmtId="0" fontId="53" fillId="50" borderId="22" xfId="502" applyFont="1" applyFill="1" applyBorder="1" applyAlignment="1">
      <alignment horizontal="center" vertical="center" wrapText="1"/>
      <protection/>
    </xf>
    <xf numFmtId="0" fontId="76" fillId="0" borderId="3" xfId="0" applyFont="1" applyBorder="1" applyAlignment="1">
      <alignment wrapText="1"/>
    </xf>
    <xf numFmtId="3" fontId="45" fillId="0" borderId="0" xfId="523" applyNumberFormat="1" applyFont="1" applyFill="1" applyBorder="1" applyAlignment="1">
      <alignment horizontal="center"/>
      <protection/>
    </xf>
    <xf numFmtId="0" fontId="54" fillId="0" borderId="3" xfId="0" applyFont="1" applyBorder="1" applyAlignment="1">
      <alignment horizontal="center" vertical="center"/>
    </xf>
    <xf numFmtId="0" fontId="54" fillId="50" borderId="3" xfId="0" applyFont="1" applyFill="1" applyBorder="1" applyAlignment="1">
      <alignment horizontal="center" vertical="center"/>
    </xf>
    <xf numFmtId="0" fontId="53" fillId="0" borderId="3" xfId="0" applyFont="1" applyBorder="1" applyAlignment="1">
      <alignment horizontal="left" vertical="center" wrapText="1"/>
    </xf>
    <xf numFmtId="1" fontId="53" fillId="0" borderId="3" xfId="0" applyNumberFormat="1" applyFont="1" applyBorder="1" applyAlignment="1">
      <alignment horizontal="center" vertical="center"/>
    </xf>
    <xf numFmtId="0" fontId="76" fillId="50" borderId="3" xfId="0" applyFont="1" applyFill="1" applyBorder="1" applyAlignment="1">
      <alignment/>
    </xf>
    <xf numFmtId="1" fontId="76" fillId="50" borderId="3" xfId="0" applyNumberFormat="1" applyFont="1" applyFill="1" applyBorder="1" applyAlignment="1">
      <alignment horizontal="center"/>
    </xf>
    <xf numFmtId="0" fontId="46" fillId="0" borderId="0" xfId="523" applyFont="1" applyFill="1" applyAlignment="1">
      <alignment horizontal="center" wrapText="1"/>
      <protection/>
    </xf>
    <xf numFmtId="0" fontId="47" fillId="0" borderId="0" xfId="523" applyFont="1" applyFill="1" applyAlignment="1">
      <alignment horizontal="center"/>
      <protection/>
    </xf>
    <xf numFmtId="0" fontId="45" fillId="0" borderId="3" xfId="523" applyFont="1" applyFill="1" applyBorder="1" applyAlignment="1">
      <alignment horizontal="center"/>
      <protection/>
    </xf>
    <xf numFmtId="0" fontId="8" fillId="0" borderId="3" xfId="523" applyFont="1" applyFill="1" applyBorder="1" applyAlignment="1">
      <alignment horizontal="center" vertical="center" wrapText="1"/>
      <protection/>
    </xf>
    <xf numFmtId="0" fontId="4" fillId="0" borderId="23" xfId="523" applyFont="1" applyFill="1" applyBorder="1" applyAlignment="1">
      <alignment horizontal="center" vertical="center"/>
      <protection/>
    </xf>
    <xf numFmtId="0" fontId="4" fillId="0" borderId="24" xfId="523" applyFont="1" applyFill="1" applyBorder="1" applyAlignment="1">
      <alignment horizontal="center" vertical="center"/>
      <protection/>
    </xf>
    <xf numFmtId="0" fontId="8" fillId="0" borderId="23" xfId="523" applyFont="1" applyFill="1" applyBorder="1" applyAlignment="1">
      <alignment horizontal="center" vertical="center"/>
      <protection/>
    </xf>
    <xf numFmtId="0" fontId="8" fillId="0" borderId="24" xfId="523" applyFont="1" applyFill="1" applyBorder="1" applyAlignment="1">
      <alignment horizontal="center" vertical="center"/>
      <protection/>
    </xf>
    <xf numFmtId="0" fontId="49" fillId="0" borderId="0" xfId="523" applyFont="1" applyFill="1" applyAlignment="1">
      <alignment horizontal="center"/>
      <protection/>
    </xf>
    <xf numFmtId="0" fontId="50" fillId="0" borderId="0" xfId="523" applyFont="1" applyFill="1" applyAlignment="1">
      <alignment horizontal="center"/>
      <protection/>
    </xf>
    <xf numFmtId="1" fontId="43" fillId="0" borderId="3" xfId="450" applyNumberFormat="1" applyFont="1" applyBorder="1" applyAlignment="1">
      <alignment horizontal="center" vertical="center" wrapText="1"/>
      <protection/>
    </xf>
    <xf numFmtId="0" fontId="43" fillId="0" borderId="3" xfId="523" applyFont="1" applyFill="1" applyBorder="1" applyAlignment="1">
      <alignment horizontal="center" vertical="center" wrapText="1"/>
      <protection/>
    </xf>
    <xf numFmtId="0" fontId="59" fillId="50" borderId="0" xfId="502" applyFont="1" applyFill="1" applyAlignment="1">
      <alignment horizontal="center" vertical="center" wrapText="1"/>
      <protection/>
    </xf>
    <xf numFmtId="0" fontId="59" fillId="0" borderId="0" xfId="502" applyFont="1" applyAlignment="1">
      <alignment horizontal="center" vertical="center" wrapText="1"/>
      <protection/>
    </xf>
    <xf numFmtId="0" fontId="9" fillId="0" borderId="3" xfId="502" applyFont="1" applyBorder="1" applyAlignment="1">
      <alignment horizontal="center"/>
      <protection/>
    </xf>
    <xf numFmtId="2" fontId="9" fillId="50" borderId="3" xfId="502" applyNumberFormat="1" applyFont="1" applyFill="1" applyBorder="1" applyAlignment="1">
      <alignment horizontal="center" vertical="center" wrapText="1"/>
      <protection/>
    </xf>
    <xf numFmtId="0" fontId="9" fillId="0" borderId="3" xfId="502" applyFont="1" applyBorder="1" applyAlignment="1">
      <alignment horizontal="center" vertical="center" wrapText="1"/>
      <protection/>
    </xf>
    <xf numFmtId="0" fontId="9" fillId="0" borderId="3" xfId="502" applyNumberFormat="1" applyFont="1" applyBorder="1" applyAlignment="1">
      <alignment horizontal="center" vertical="center" wrapText="1"/>
      <protection/>
    </xf>
    <xf numFmtId="0" fontId="62" fillId="50" borderId="0" xfId="502" applyFont="1" applyFill="1" applyAlignment="1">
      <alignment horizontal="center" vertical="center" wrapText="1"/>
      <protection/>
    </xf>
    <xf numFmtId="0" fontId="60" fillId="0" borderId="0" xfId="502" applyFont="1" applyAlignment="1">
      <alignment horizontal="center" vertical="center" wrapText="1"/>
      <protection/>
    </xf>
    <xf numFmtId="3" fontId="9" fillId="0" borderId="3" xfId="502" applyNumberFormat="1" applyFont="1" applyBorder="1" applyAlignment="1">
      <alignment horizontal="center" vertical="center" wrapText="1"/>
      <protection/>
    </xf>
    <xf numFmtId="0" fontId="42" fillId="50" borderId="3" xfId="502" applyFont="1" applyFill="1" applyBorder="1" applyAlignment="1">
      <alignment horizontal="center" vertical="center" wrapText="1"/>
      <protection/>
    </xf>
    <xf numFmtId="0" fontId="42" fillId="0" borderId="3" xfId="502" applyFont="1" applyBorder="1" applyAlignment="1">
      <alignment horizontal="center" vertical="center" wrapText="1"/>
      <protection/>
    </xf>
    <xf numFmtId="0" fontId="61" fillId="0" borderId="0" xfId="502" applyFont="1" applyAlignment="1">
      <alignment horizontal="center" vertical="center" wrapText="1"/>
      <protection/>
    </xf>
    <xf numFmtId="0" fontId="61" fillId="50" borderId="0" xfId="502" applyFont="1" applyFill="1" applyAlignment="1">
      <alignment horizontal="center" vertical="center" wrapText="1"/>
      <protection/>
    </xf>
    <xf numFmtId="0" fontId="42" fillId="50" borderId="0" xfId="502" applyFont="1" applyFill="1" applyAlignment="1">
      <alignment horizontal="center" vertical="center" wrapText="1"/>
      <protection/>
    </xf>
    <xf numFmtId="0" fontId="42" fillId="0" borderId="0" xfId="502" applyFont="1" applyAlignment="1">
      <alignment horizontal="center" vertical="center" wrapText="1"/>
      <protection/>
    </xf>
    <xf numFmtId="0" fontId="44" fillId="0" borderId="0" xfId="523" applyFont="1" applyFill="1" applyAlignment="1">
      <alignment horizontal="center"/>
      <protection/>
    </xf>
    <xf numFmtId="1" fontId="8" fillId="0" borderId="3" xfId="450" applyNumberFormat="1" applyFont="1" applyBorder="1" applyAlignment="1">
      <alignment horizontal="center" vertical="center" wrapText="1"/>
      <protection/>
    </xf>
    <xf numFmtId="14" fontId="8" fillId="0" borderId="3" xfId="450" applyNumberFormat="1" applyFont="1" applyBorder="1" applyAlignment="1">
      <alignment horizontal="center" vertical="center" wrapText="1"/>
      <protection/>
    </xf>
    <xf numFmtId="0" fontId="58" fillId="0" borderId="0" xfId="523" applyFont="1" applyFill="1" applyBorder="1" applyAlignment="1">
      <alignment horizontal="center" vertical="center" wrapText="1"/>
      <protection/>
    </xf>
    <xf numFmtId="2" fontId="51" fillId="0" borderId="3" xfId="523" applyNumberFormat="1" applyFont="1" applyFill="1" applyBorder="1" applyAlignment="1">
      <alignment horizontal="center" vertical="center" wrapText="1"/>
      <protection/>
    </xf>
    <xf numFmtId="0" fontId="51" fillId="0" borderId="3" xfId="523" applyFont="1" applyFill="1" applyBorder="1" applyAlignment="1">
      <alignment horizontal="center" vertical="center" wrapText="1"/>
      <protection/>
    </xf>
    <xf numFmtId="14" fontId="3" fillId="0" borderId="3" xfId="450" applyNumberFormat="1" applyFont="1" applyBorder="1" applyAlignment="1">
      <alignment horizontal="center" vertical="center" wrapText="1"/>
      <protection/>
    </xf>
    <xf numFmtId="0" fontId="82" fillId="0" borderId="3" xfId="0" applyFont="1" applyBorder="1" applyAlignment="1">
      <alignment wrapText="1"/>
    </xf>
    <xf numFmtId="1" fontId="82" fillId="0" borderId="3" xfId="0" applyNumberFormat="1" applyFont="1" applyBorder="1" applyAlignment="1">
      <alignment horizontal="center"/>
    </xf>
    <xf numFmtId="0" fontId="82" fillId="0" borderId="3" xfId="0" applyFont="1" applyBorder="1" applyAlignment="1">
      <alignment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Percent" xfId="407"/>
    <cellStyle name="Вывод" xfId="408"/>
    <cellStyle name="Вывод 2" xfId="409"/>
    <cellStyle name="Вывод 2 2" xfId="410"/>
    <cellStyle name="Вывод 3" xfId="411"/>
    <cellStyle name="Вывод 4" xfId="412"/>
    <cellStyle name="Вывод 5" xfId="413"/>
    <cellStyle name="Вычисление" xfId="414"/>
    <cellStyle name="Вычисление 2" xfId="415"/>
    <cellStyle name="Вычисление 2 2" xfId="416"/>
    <cellStyle name="Вычисление 3" xfId="417"/>
    <cellStyle name="Вычисление 4" xfId="418"/>
    <cellStyle name="Вычисление 5" xfId="419"/>
    <cellStyle name="Гиперссылка 2" xfId="420"/>
    <cellStyle name="Гиперссылка 3" xfId="421"/>
    <cellStyle name="Hyperlink" xfId="422"/>
    <cellStyle name="Currency" xfId="423"/>
    <cellStyle name="Currency [0]" xfId="424"/>
    <cellStyle name="Грошовий 2" xfId="425"/>
    <cellStyle name="Добре" xfId="426"/>
    <cellStyle name="Добре 2" xfId="427"/>
    <cellStyle name="Заголовок 1" xfId="428"/>
    <cellStyle name="Заголовок 1 2" xfId="429"/>
    <cellStyle name="Заголовок 1 3" xfId="430"/>
    <cellStyle name="Заголовок 1 4" xfId="431"/>
    <cellStyle name="Заголовок 1 5" xfId="432"/>
    <cellStyle name="Заголовок 2" xfId="433"/>
    <cellStyle name="Заголовок 2 2" xfId="434"/>
    <cellStyle name="Заголовок 2 3" xfId="435"/>
    <cellStyle name="Заголовок 2 4" xfId="436"/>
    <cellStyle name="Заголовок 2 5" xfId="437"/>
    <cellStyle name="Заголовок 3" xfId="438"/>
    <cellStyle name="Заголовок 3 2" xfId="439"/>
    <cellStyle name="Заголовок 3 3" xfId="440"/>
    <cellStyle name="Заголовок 3 4" xfId="441"/>
    <cellStyle name="Заголовок 3 5" xfId="442"/>
    <cellStyle name="Заголовок 4" xfId="443"/>
    <cellStyle name="Заголовок 4 2" xfId="444"/>
    <cellStyle name="Заголовок 4 3" xfId="445"/>
    <cellStyle name="Заголовок 4 4" xfId="446"/>
    <cellStyle name="Заголовок 4 5" xfId="447"/>
    <cellStyle name="Звичайний 2" xfId="448"/>
    <cellStyle name="Звичайний 2 2" xfId="449"/>
    <cellStyle name="Звичайний 2 3" xfId="450"/>
    <cellStyle name="Звичайний 2_8.Блок_3 (1 ч)" xfId="451"/>
    <cellStyle name="Звичайний 3" xfId="452"/>
    <cellStyle name="Звичайний 3 2" xfId="453"/>
    <cellStyle name="Звичайний 3 2 2" xfId="454"/>
    <cellStyle name="Звичайний 4" xfId="455"/>
    <cellStyle name="Звичайний 4 2" xfId="456"/>
    <cellStyle name="Звичайний 5" xfId="457"/>
    <cellStyle name="Звичайний 5 2" xfId="458"/>
    <cellStyle name="Звичайний 5 3" xfId="459"/>
    <cellStyle name="Звичайний 6" xfId="460"/>
    <cellStyle name="Звичайний 7" xfId="461"/>
    <cellStyle name="Зв'язана клітинка" xfId="462"/>
    <cellStyle name="Зв'язана клітинка 2" xfId="463"/>
    <cellStyle name="Итог" xfId="464"/>
    <cellStyle name="Итог 2" xfId="465"/>
    <cellStyle name="Итог 3" xfId="466"/>
    <cellStyle name="Итог 4" xfId="467"/>
    <cellStyle name="Итог 5" xfId="468"/>
    <cellStyle name="Контрольна клітинка" xfId="469"/>
    <cellStyle name="Контрольна клітинка 2" xfId="470"/>
    <cellStyle name="Контрольная ячейка" xfId="471"/>
    <cellStyle name="Контрольная ячейка 2" xfId="472"/>
    <cellStyle name="Контрольная ячейка 2 2" xfId="473"/>
    <cellStyle name="Контрольная ячейка 3" xfId="474"/>
    <cellStyle name="Контрольная ячейка 4" xfId="475"/>
    <cellStyle name="Контрольная ячейка 5" xfId="476"/>
    <cellStyle name="Назва" xfId="477"/>
    <cellStyle name="Назва 2" xfId="478"/>
    <cellStyle name="Название" xfId="479"/>
    <cellStyle name="Название 2" xfId="480"/>
    <cellStyle name="Название 3" xfId="481"/>
    <cellStyle name="Название 4" xfId="482"/>
    <cellStyle name="Название 5" xfId="483"/>
    <cellStyle name="Нейтральный" xfId="484"/>
    <cellStyle name="Нейтральный 2" xfId="485"/>
    <cellStyle name="Нейтральный 2 2" xfId="486"/>
    <cellStyle name="Нейтральный 3" xfId="487"/>
    <cellStyle name="Нейтральный 4" xfId="488"/>
    <cellStyle name="Нейтральный 5" xfId="489"/>
    <cellStyle name="Обчислення" xfId="490"/>
    <cellStyle name="Обчислення 2" xfId="491"/>
    <cellStyle name="Обчислення_П_1" xfId="492"/>
    <cellStyle name="Обычный 10" xfId="493"/>
    <cellStyle name="Обычный 11" xfId="494"/>
    <cellStyle name="Обычный 12" xfId="495"/>
    <cellStyle name="Обычный 13" xfId="496"/>
    <cellStyle name="Обычный 13 2" xfId="497"/>
    <cellStyle name="Обычный 13 3" xfId="498"/>
    <cellStyle name="Обычный 13 3 2" xfId="499"/>
    <cellStyle name="Обычный 14" xfId="500"/>
    <cellStyle name="Обычный 15" xfId="501"/>
    <cellStyle name="Обычный 2" xfId="502"/>
    <cellStyle name="Обычный 2 2" xfId="503"/>
    <cellStyle name="Обычный 2 3" xfId="504"/>
    <cellStyle name="Обычный 2 3 2" xfId="505"/>
    <cellStyle name="Обычный 2 3 3" xfId="506"/>
    <cellStyle name="Обычный 2 4" xfId="507"/>
    <cellStyle name="Обычный 3" xfId="508"/>
    <cellStyle name="Обычный 3 2" xfId="509"/>
    <cellStyle name="Обычный 3 3" xfId="510"/>
    <cellStyle name="Обычный 4" xfId="511"/>
    <cellStyle name="Обычный 4 2" xfId="512"/>
    <cellStyle name="Обычный 5" xfId="513"/>
    <cellStyle name="Обычный 5 2" xfId="514"/>
    <cellStyle name="Обычный 5 3" xfId="515"/>
    <cellStyle name="Обычный 6" xfId="516"/>
    <cellStyle name="Обычный 6 2" xfId="517"/>
    <cellStyle name="Обычный 6 3" xfId="518"/>
    <cellStyle name="Обычный 7" xfId="519"/>
    <cellStyle name="Обычный 8" xfId="520"/>
    <cellStyle name="Обычный 9" xfId="521"/>
    <cellStyle name="Обычный_09_Професійний склад" xfId="522"/>
    <cellStyle name="Обычный_Форма7Н" xfId="523"/>
    <cellStyle name="Followed Hyperlink" xfId="524"/>
    <cellStyle name="Підсумок" xfId="525"/>
    <cellStyle name="Підсумок 2" xfId="526"/>
    <cellStyle name="Підсумок_П_1" xfId="527"/>
    <cellStyle name="Плохой" xfId="528"/>
    <cellStyle name="Плохой 2" xfId="529"/>
    <cellStyle name="Плохой 2 2" xfId="530"/>
    <cellStyle name="Плохой 3" xfId="531"/>
    <cellStyle name="Плохой 4" xfId="532"/>
    <cellStyle name="Плохой 5" xfId="533"/>
    <cellStyle name="Поганий" xfId="534"/>
    <cellStyle name="Поганий 2" xfId="535"/>
    <cellStyle name="Пояснение" xfId="536"/>
    <cellStyle name="Пояснение 2" xfId="537"/>
    <cellStyle name="Пояснение 3" xfId="538"/>
    <cellStyle name="Пояснение 4" xfId="539"/>
    <cellStyle name="Пояснение 5" xfId="540"/>
    <cellStyle name="Примечание" xfId="541"/>
    <cellStyle name="Примечание 2" xfId="542"/>
    <cellStyle name="Примечание 2 2" xfId="543"/>
    <cellStyle name="Примечание 3" xfId="544"/>
    <cellStyle name="Примечание 4" xfId="545"/>
    <cellStyle name="Примечание 5" xfId="546"/>
    <cellStyle name="Примітка" xfId="547"/>
    <cellStyle name="Примітка 2" xfId="548"/>
    <cellStyle name="Примітка_П_1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ФинᎰнсовый_Лист1 (3)_1" xfId="571"/>
    <cellStyle name="Comma" xfId="572"/>
    <cellStyle name="Comma [0]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75" zoomScaleNormal="75" zoomScaleSheetLayoutView="70" zoomScalePageLayoutView="0" workbookViewId="0" topLeftCell="A16">
      <selection activeCell="A1" sqref="A1:G1"/>
    </sheetView>
  </sheetViews>
  <sheetFormatPr defaultColWidth="8.8515625" defaultRowHeight="15"/>
  <cols>
    <col min="1" max="1" width="37.140625" style="6" customWidth="1"/>
    <col min="2" max="2" width="11.140625" style="6" customWidth="1"/>
    <col min="3" max="3" width="11.00390625" style="6" customWidth="1"/>
    <col min="4" max="4" width="13.00390625" style="6" customWidth="1"/>
    <col min="5" max="5" width="14.140625" style="6" customWidth="1"/>
    <col min="6" max="6" width="14.28125" style="6" customWidth="1"/>
    <col min="7" max="7" width="13.7109375" style="6" customWidth="1"/>
    <col min="8" max="9" width="8.8515625" style="6" customWidth="1"/>
    <col min="10" max="10" width="43.00390625" style="6" customWidth="1"/>
    <col min="11" max="16384" width="8.8515625" style="6" customWidth="1"/>
  </cols>
  <sheetData>
    <row r="1" spans="1:7" s="2" customFormat="1" ht="37.5" customHeight="1">
      <c r="A1" s="116" t="s">
        <v>131</v>
      </c>
      <c r="B1" s="116"/>
      <c r="C1" s="116"/>
      <c r="D1" s="116"/>
      <c r="E1" s="116"/>
      <c r="F1" s="116"/>
      <c r="G1" s="116"/>
    </row>
    <row r="2" spans="1:7" s="2" customFormat="1" ht="19.5" customHeight="1">
      <c r="A2" s="117" t="s">
        <v>8</v>
      </c>
      <c r="B2" s="117"/>
      <c r="C2" s="117"/>
      <c r="D2" s="117"/>
      <c r="E2" s="117"/>
      <c r="F2" s="117"/>
      <c r="G2" s="117"/>
    </row>
    <row r="3" spans="1:7" s="4" customFormat="1" ht="30.75" customHeight="1">
      <c r="A3" s="3"/>
      <c r="B3" s="3"/>
      <c r="C3" s="3"/>
      <c r="D3" s="3"/>
      <c r="E3" s="3"/>
      <c r="F3" s="3"/>
      <c r="G3" s="3"/>
    </row>
    <row r="4" spans="1:7" s="4" customFormat="1" ht="18.75" customHeight="1">
      <c r="A4" s="118"/>
      <c r="B4" s="120" t="s">
        <v>238</v>
      </c>
      <c r="C4" s="121"/>
      <c r="D4" s="119" t="s">
        <v>31</v>
      </c>
      <c r="E4" s="122" t="s">
        <v>239</v>
      </c>
      <c r="F4" s="123"/>
      <c r="G4" s="119" t="s">
        <v>31</v>
      </c>
    </row>
    <row r="5" spans="1:7" s="4" customFormat="1" ht="60.75" customHeight="1">
      <c r="A5" s="118"/>
      <c r="B5" s="61" t="s">
        <v>119</v>
      </c>
      <c r="C5" s="61" t="s">
        <v>126</v>
      </c>
      <c r="D5" s="119"/>
      <c r="E5" s="61" t="s">
        <v>119</v>
      </c>
      <c r="F5" s="61" t="s">
        <v>126</v>
      </c>
      <c r="G5" s="119"/>
    </row>
    <row r="6" spans="1:7" s="12" customFormat="1" ht="34.5" customHeight="1">
      <c r="A6" s="62" t="s">
        <v>32</v>
      </c>
      <c r="B6" s="10">
        <f>SUM(B7:B25)</f>
        <v>23784</v>
      </c>
      <c r="C6" s="10">
        <f>SUM(C7:C25)</f>
        <v>23551</v>
      </c>
      <c r="D6" s="80">
        <f>ROUND(C6/B6*100,1)</f>
        <v>99</v>
      </c>
      <c r="E6" s="11">
        <f>SUM(E7:E25)</f>
        <v>2693</v>
      </c>
      <c r="F6" s="11">
        <f>SUM(F7:F25)</f>
        <v>2170</v>
      </c>
      <c r="G6" s="80">
        <f>ROUND(F6/E6*100,1)</f>
        <v>80.6</v>
      </c>
    </row>
    <row r="7" spans="1:10" ht="45" customHeight="1">
      <c r="A7" s="63" t="s">
        <v>10</v>
      </c>
      <c r="B7" s="75">
        <v>3647</v>
      </c>
      <c r="C7" s="24">
        <v>3970</v>
      </c>
      <c r="D7" s="9">
        <f aca="true" t="shared" si="0" ref="D7:D25">ROUND(C7/B7*100,1)</f>
        <v>108.9</v>
      </c>
      <c r="E7" s="13">
        <v>187</v>
      </c>
      <c r="F7" s="24">
        <v>184</v>
      </c>
      <c r="G7" s="9">
        <f aca="true" t="shared" si="1" ref="G7:G25">ROUND(F7/E7*100,1)</f>
        <v>98.4</v>
      </c>
      <c r="H7" s="14"/>
      <c r="J7" s="15"/>
    </row>
    <row r="8" spans="1:10" ht="44.25" customHeight="1">
      <c r="A8" s="63" t="s">
        <v>11</v>
      </c>
      <c r="B8" s="75">
        <v>295</v>
      </c>
      <c r="C8" s="24">
        <v>297</v>
      </c>
      <c r="D8" s="9">
        <f t="shared" si="0"/>
        <v>100.7</v>
      </c>
      <c r="E8" s="13">
        <v>64</v>
      </c>
      <c r="F8" s="24">
        <v>48</v>
      </c>
      <c r="G8" s="9">
        <f t="shared" si="1"/>
        <v>75</v>
      </c>
      <c r="H8" s="14"/>
      <c r="J8" s="15"/>
    </row>
    <row r="9" spans="1:10" s="16" customFormat="1" ht="27.75" customHeight="1">
      <c r="A9" s="63" t="s">
        <v>12</v>
      </c>
      <c r="B9" s="75">
        <v>4868</v>
      </c>
      <c r="C9" s="24">
        <v>3955</v>
      </c>
      <c r="D9" s="9">
        <f t="shared" si="0"/>
        <v>81.2</v>
      </c>
      <c r="E9" s="13">
        <v>585</v>
      </c>
      <c r="F9" s="24">
        <v>390</v>
      </c>
      <c r="G9" s="9">
        <f t="shared" si="1"/>
        <v>66.7</v>
      </c>
      <c r="H9" s="14"/>
      <c r="I9" s="6"/>
      <c r="J9" s="15"/>
    </row>
    <row r="10" spans="1:12" ht="43.5" customHeight="1">
      <c r="A10" s="63" t="s">
        <v>13</v>
      </c>
      <c r="B10" s="75">
        <v>425</v>
      </c>
      <c r="C10" s="24">
        <v>599</v>
      </c>
      <c r="D10" s="9">
        <f t="shared" si="0"/>
        <v>140.9</v>
      </c>
      <c r="E10" s="13">
        <v>79</v>
      </c>
      <c r="F10" s="24">
        <v>60</v>
      </c>
      <c r="G10" s="9">
        <f t="shared" si="1"/>
        <v>75.9</v>
      </c>
      <c r="H10" s="14"/>
      <c r="J10" s="15"/>
      <c r="L10" s="17"/>
    </row>
    <row r="11" spans="1:10" ht="42" customHeight="1">
      <c r="A11" s="63" t="s">
        <v>14</v>
      </c>
      <c r="B11" s="75">
        <v>251</v>
      </c>
      <c r="C11" s="24">
        <v>288</v>
      </c>
      <c r="D11" s="9">
        <f t="shared" si="0"/>
        <v>114.7</v>
      </c>
      <c r="E11" s="13">
        <v>21</v>
      </c>
      <c r="F11" s="24">
        <v>31</v>
      </c>
      <c r="G11" s="9">
        <f t="shared" si="1"/>
        <v>147.6</v>
      </c>
      <c r="H11" s="14"/>
      <c r="J11" s="15"/>
    </row>
    <row r="12" spans="1:10" ht="26.25" customHeight="1">
      <c r="A12" s="63" t="s">
        <v>15</v>
      </c>
      <c r="B12" s="75">
        <v>1602</v>
      </c>
      <c r="C12" s="24">
        <v>1594</v>
      </c>
      <c r="D12" s="9">
        <f t="shared" si="0"/>
        <v>99.5</v>
      </c>
      <c r="E12" s="13">
        <v>256</v>
      </c>
      <c r="F12" s="24">
        <v>110</v>
      </c>
      <c r="G12" s="9">
        <f t="shared" si="1"/>
        <v>43</v>
      </c>
      <c r="H12" s="14"/>
      <c r="J12" s="15"/>
    </row>
    <row r="13" spans="1:10" ht="57" customHeight="1">
      <c r="A13" s="63" t="s">
        <v>16</v>
      </c>
      <c r="B13" s="75">
        <v>4370</v>
      </c>
      <c r="C13" s="24">
        <v>4127</v>
      </c>
      <c r="D13" s="9">
        <f t="shared" si="0"/>
        <v>94.4</v>
      </c>
      <c r="E13" s="13">
        <v>408</v>
      </c>
      <c r="F13" s="24">
        <v>355</v>
      </c>
      <c r="G13" s="9">
        <f t="shared" si="1"/>
        <v>87</v>
      </c>
      <c r="H13" s="14"/>
      <c r="J13" s="15"/>
    </row>
    <row r="14" spans="1:10" ht="42" customHeight="1">
      <c r="A14" s="63" t="s">
        <v>17</v>
      </c>
      <c r="B14" s="75">
        <v>1385</v>
      </c>
      <c r="C14" s="24">
        <v>1501</v>
      </c>
      <c r="D14" s="9">
        <f t="shared" si="0"/>
        <v>108.4</v>
      </c>
      <c r="E14" s="13">
        <v>288</v>
      </c>
      <c r="F14" s="24">
        <v>273</v>
      </c>
      <c r="G14" s="9">
        <f t="shared" si="1"/>
        <v>94.8</v>
      </c>
      <c r="H14" s="14"/>
      <c r="J14" s="15"/>
    </row>
    <row r="15" spans="1:10" ht="41.25" customHeight="1">
      <c r="A15" s="63" t="s">
        <v>18</v>
      </c>
      <c r="B15" s="75">
        <v>809</v>
      </c>
      <c r="C15" s="24">
        <v>908</v>
      </c>
      <c r="D15" s="9">
        <f t="shared" si="0"/>
        <v>112.2</v>
      </c>
      <c r="E15" s="13">
        <v>107</v>
      </c>
      <c r="F15" s="24">
        <v>125</v>
      </c>
      <c r="G15" s="9">
        <f t="shared" si="1"/>
        <v>116.8</v>
      </c>
      <c r="H15" s="14"/>
      <c r="J15" s="15"/>
    </row>
    <row r="16" spans="1:10" ht="24" customHeight="1">
      <c r="A16" s="63" t="s">
        <v>19</v>
      </c>
      <c r="B16" s="75">
        <v>355</v>
      </c>
      <c r="C16" s="24">
        <v>238</v>
      </c>
      <c r="D16" s="9">
        <f t="shared" si="0"/>
        <v>67</v>
      </c>
      <c r="E16" s="13">
        <v>24</v>
      </c>
      <c r="F16" s="24">
        <v>7</v>
      </c>
      <c r="G16" s="9">
        <f t="shared" si="1"/>
        <v>29.2</v>
      </c>
      <c r="H16" s="14"/>
      <c r="J16" s="15"/>
    </row>
    <row r="17" spans="1:10" ht="24" customHeight="1">
      <c r="A17" s="63" t="s">
        <v>20</v>
      </c>
      <c r="B17" s="75">
        <v>116</v>
      </c>
      <c r="C17" s="24">
        <v>89</v>
      </c>
      <c r="D17" s="9">
        <f t="shared" si="0"/>
        <v>76.7</v>
      </c>
      <c r="E17" s="13">
        <v>48</v>
      </c>
      <c r="F17" s="24">
        <v>26</v>
      </c>
      <c r="G17" s="9">
        <f t="shared" si="1"/>
        <v>54.2</v>
      </c>
      <c r="H17" s="14"/>
      <c r="J17" s="15"/>
    </row>
    <row r="18" spans="1:10" ht="24" customHeight="1">
      <c r="A18" s="63" t="s">
        <v>21</v>
      </c>
      <c r="B18" s="75">
        <v>235</v>
      </c>
      <c r="C18" s="24">
        <v>234</v>
      </c>
      <c r="D18" s="9">
        <f t="shared" si="0"/>
        <v>99.6</v>
      </c>
      <c r="E18" s="13">
        <v>58</v>
      </c>
      <c r="F18" s="24">
        <v>23</v>
      </c>
      <c r="G18" s="9">
        <f t="shared" si="1"/>
        <v>39.7</v>
      </c>
      <c r="H18" s="14"/>
      <c r="J18" s="15"/>
    </row>
    <row r="19" spans="1:10" ht="41.25" customHeight="1">
      <c r="A19" s="63" t="s">
        <v>22</v>
      </c>
      <c r="B19" s="75">
        <v>324</v>
      </c>
      <c r="C19" s="24">
        <v>237</v>
      </c>
      <c r="D19" s="9">
        <f t="shared" si="0"/>
        <v>73.1</v>
      </c>
      <c r="E19" s="13">
        <v>52</v>
      </c>
      <c r="F19" s="24">
        <v>40</v>
      </c>
      <c r="G19" s="9">
        <f t="shared" si="1"/>
        <v>76.9</v>
      </c>
      <c r="H19" s="14"/>
      <c r="J19" s="15"/>
    </row>
    <row r="20" spans="1:10" ht="41.25" customHeight="1">
      <c r="A20" s="63" t="s">
        <v>23</v>
      </c>
      <c r="B20" s="75">
        <v>804</v>
      </c>
      <c r="C20" s="24">
        <v>641</v>
      </c>
      <c r="D20" s="9">
        <f t="shared" si="0"/>
        <v>79.7</v>
      </c>
      <c r="E20" s="13">
        <v>107</v>
      </c>
      <c r="F20" s="24">
        <v>56</v>
      </c>
      <c r="G20" s="9">
        <f t="shared" si="1"/>
        <v>52.3</v>
      </c>
      <c r="H20" s="14"/>
      <c r="J20" s="15"/>
    </row>
    <row r="21" spans="1:10" ht="42.75" customHeight="1">
      <c r="A21" s="63" t="s">
        <v>24</v>
      </c>
      <c r="B21" s="75">
        <v>1588</v>
      </c>
      <c r="C21" s="24">
        <v>1946</v>
      </c>
      <c r="D21" s="9">
        <f t="shared" si="0"/>
        <v>122.5</v>
      </c>
      <c r="E21" s="13">
        <v>120</v>
      </c>
      <c r="F21" s="24">
        <v>149</v>
      </c>
      <c r="G21" s="9">
        <f t="shared" si="1"/>
        <v>124.2</v>
      </c>
      <c r="H21" s="14"/>
      <c r="J21" s="15"/>
    </row>
    <row r="22" spans="1:10" ht="24" customHeight="1">
      <c r="A22" s="63" t="s">
        <v>25</v>
      </c>
      <c r="B22" s="75">
        <v>1113</v>
      </c>
      <c r="C22" s="24">
        <v>1312</v>
      </c>
      <c r="D22" s="9">
        <f t="shared" si="0"/>
        <v>117.9</v>
      </c>
      <c r="E22" s="13">
        <v>59</v>
      </c>
      <c r="F22" s="24">
        <v>55</v>
      </c>
      <c r="G22" s="9">
        <f t="shared" si="1"/>
        <v>93.2</v>
      </c>
      <c r="H22" s="14"/>
      <c r="J22" s="15"/>
    </row>
    <row r="23" spans="1:10" ht="42.75" customHeight="1">
      <c r="A23" s="63" t="s">
        <v>26</v>
      </c>
      <c r="B23" s="75">
        <v>1097</v>
      </c>
      <c r="C23" s="24">
        <v>1181</v>
      </c>
      <c r="D23" s="9">
        <f t="shared" si="0"/>
        <v>107.7</v>
      </c>
      <c r="E23" s="13">
        <v>137</v>
      </c>
      <c r="F23" s="24">
        <v>146</v>
      </c>
      <c r="G23" s="9">
        <f t="shared" si="1"/>
        <v>106.6</v>
      </c>
      <c r="H23" s="14"/>
      <c r="J23" s="15"/>
    </row>
    <row r="24" spans="1:10" ht="36.75" customHeight="1">
      <c r="A24" s="63" t="s">
        <v>27</v>
      </c>
      <c r="B24" s="75">
        <v>283</v>
      </c>
      <c r="C24" s="24">
        <v>264</v>
      </c>
      <c r="D24" s="9">
        <f t="shared" si="0"/>
        <v>93.3</v>
      </c>
      <c r="E24" s="13">
        <v>58</v>
      </c>
      <c r="F24" s="24">
        <v>59</v>
      </c>
      <c r="G24" s="9">
        <f t="shared" si="1"/>
        <v>101.7</v>
      </c>
      <c r="H24" s="14"/>
      <c r="J24" s="15"/>
    </row>
    <row r="25" spans="1:10" ht="27.75" customHeight="1">
      <c r="A25" s="63" t="s">
        <v>28</v>
      </c>
      <c r="B25" s="75">
        <v>217</v>
      </c>
      <c r="C25" s="24">
        <v>170</v>
      </c>
      <c r="D25" s="9">
        <f t="shared" si="0"/>
        <v>78.3</v>
      </c>
      <c r="E25" s="13">
        <v>35</v>
      </c>
      <c r="F25" s="24">
        <v>33</v>
      </c>
      <c r="G25" s="9">
        <f t="shared" si="1"/>
        <v>94.3</v>
      </c>
      <c r="H25" s="14"/>
      <c r="J25" s="15"/>
    </row>
    <row r="26" spans="1:10" ht="15.75">
      <c r="A26" s="7"/>
      <c r="B26" s="7"/>
      <c r="C26" s="7"/>
      <c r="D26" s="7"/>
      <c r="E26" s="7"/>
      <c r="F26" s="7"/>
      <c r="G26" s="7"/>
      <c r="J26" s="15"/>
    </row>
    <row r="27" spans="1:10" ht="15.75">
      <c r="A27" s="7"/>
      <c r="B27" s="7"/>
      <c r="C27" s="7"/>
      <c r="D27" s="7"/>
      <c r="E27" s="7"/>
      <c r="F27" s="7"/>
      <c r="G27" s="7"/>
      <c r="J27" s="15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7">
    <mergeCell ref="A1:G1"/>
    <mergeCell ref="A2:G2"/>
    <mergeCell ref="A4:A5"/>
    <mergeCell ref="D4:D5"/>
    <mergeCell ref="B4:C4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zoomScale="70" zoomScaleNormal="75" zoomScaleSheetLayoutView="70" zoomScalePageLayoutView="0" workbookViewId="0" topLeftCell="A1">
      <selection activeCell="C7" sqref="C7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16384" width="8.8515625" style="6" customWidth="1"/>
  </cols>
  <sheetData>
    <row r="1" spans="1:4" s="2" customFormat="1" ht="49.5" customHeight="1">
      <c r="A1" s="116" t="s">
        <v>245</v>
      </c>
      <c r="B1" s="116"/>
      <c r="C1" s="116"/>
      <c r="D1" s="116"/>
    </row>
    <row r="2" spans="1:4" s="2" customFormat="1" ht="12.75" customHeight="1">
      <c r="A2" s="57"/>
      <c r="B2" s="57"/>
      <c r="C2" s="57"/>
      <c r="D2" s="57"/>
    </row>
    <row r="3" spans="1:4" s="4" customFormat="1" ht="25.5" customHeight="1">
      <c r="A3" s="118"/>
      <c r="B3" s="148" t="s">
        <v>39</v>
      </c>
      <c r="C3" s="148" t="s">
        <v>40</v>
      </c>
      <c r="D3" s="148" t="s">
        <v>91</v>
      </c>
    </row>
    <row r="4" spans="1:4" s="4" customFormat="1" ht="82.5" customHeight="1">
      <c r="A4" s="118"/>
      <c r="B4" s="148"/>
      <c r="C4" s="148"/>
      <c r="D4" s="148"/>
    </row>
    <row r="5" spans="1:4" s="5" customFormat="1" ht="34.5" customHeight="1">
      <c r="A5" s="64" t="s">
        <v>32</v>
      </c>
      <c r="B5" s="81">
        <f>SUM(B6:B14)</f>
        <v>2170</v>
      </c>
      <c r="C5" s="81">
        <f>SUM(C6:C14)</f>
        <v>8202</v>
      </c>
      <c r="D5" s="81">
        <f>C5/B5</f>
        <v>3.7797235023041473</v>
      </c>
    </row>
    <row r="6" spans="1:5" ht="51" customHeight="1">
      <c r="A6" s="66" t="s">
        <v>34</v>
      </c>
      <c r="B6" s="20">
        <f>2!F7</f>
        <v>143</v>
      </c>
      <c r="C6" s="20">
        <f>'8 '!F7</f>
        <v>1024</v>
      </c>
      <c r="D6" s="18">
        <f aca="true" t="shared" si="0" ref="D6:D14">C6/B6</f>
        <v>7.160839160839161</v>
      </c>
      <c r="E6" s="22"/>
    </row>
    <row r="7" spans="1:5" ht="35.25" customHeight="1">
      <c r="A7" s="66" t="s">
        <v>3</v>
      </c>
      <c r="B7" s="20">
        <f>2!F8</f>
        <v>226</v>
      </c>
      <c r="C7" s="20">
        <f>'8 '!F8</f>
        <v>795</v>
      </c>
      <c r="D7" s="18">
        <f t="shared" si="0"/>
        <v>3.517699115044248</v>
      </c>
      <c r="E7" s="22"/>
    </row>
    <row r="8" spans="1:5" s="16" customFormat="1" ht="25.5" customHeight="1">
      <c r="A8" s="66" t="s">
        <v>2</v>
      </c>
      <c r="B8" s="20">
        <f>2!F9</f>
        <v>196</v>
      </c>
      <c r="C8" s="20">
        <f>'8 '!F9</f>
        <v>843</v>
      </c>
      <c r="D8" s="18">
        <f t="shared" si="0"/>
        <v>4.301020408163265</v>
      </c>
      <c r="E8" s="22"/>
    </row>
    <row r="9" spans="1:5" ht="36.75" customHeight="1">
      <c r="A9" s="66" t="s">
        <v>1</v>
      </c>
      <c r="B9" s="20">
        <f>2!F10</f>
        <v>85</v>
      </c>
      <c r="C9" s="20">
        <f>'8 '!F10</f>
        <v>409</v>
      </c>
      <c r="D9" s="18">
        <f t="shared" si="0"/>
        <v>4.811764705882353</v>
      </c>
      <c r="E9" s="22"/>
    </row>
    <row r="10" spans="1:5" ht="28.5" customHeight="1">
      <c r="A10" s="66" t="s">
        <v>5</v>
      </c>
      <c r="B10" s="20">
        <f>2!F11</f>
        <v>385</v>
      </c>
      <c r="C10" s="20">
        <f>'8 '!F11</f>
        <v>1172</v>
      </c>
      <c r="D10" s="18">
        <f t="shared" si="0"/>
        <v>3.0441558441558443</v>
      </c>
      <c r="E10" s="22"/>
    </row>
    <row r="11" spans="1:5" ht="59.25" customHeight="1">
      <c r="A11" s="66" t="s">
        <v>30</v>
      </c>
      <c r="B11" s="20">
        <f>2!F12</f>
        <v>36</v>
      </c>
      <c r="C11" s="20">
        <f>'8 '!F12</f>
        <v>126</v>
      </c>
      <c r="D11" s="18">
        <f t="shared" si="0"/>
        <v>3.5</v>
      </c>
      <c r="E11" s="22"/>
    </row>
    <row r="12" spans="1:12" ht="33.75" customHeight="1">
      <c r="A12" s="66" t="s">
        <v>6</v>
      </c>
      <c r="B12" s="20">
        <f>2!F13</f>
        <v>477</v>
      </c>
      <c r="C12" s="20">
        <f>'8 '!F13</f>
        <v>879</v>
      </c>
      <c r="D12" s="18">
        <f t="shared" si="0"/>
        <v>1.8427672955974843</v>
      </c>
      <c r="E12" s="22"/>
      <c r="L12" s="8"/>
    </row>
    <row r="13" spans="1:12" ht="75" customHeight="1">
      <c r="A13" s="66" t="s">
        <v>7</v>
      </c>
      <c r="B13" s="20">
        <f>2!F14</f>
        <v>357</v>
      </c>
      <c r="C13" s="20">
        <f>'8 '!F14</f>
        <v>1866</v>
      </c>
      <c r="D13" s="18">
        <f t="shared" si="0"/>
        <v>5.226890756302521</v>
      </c>
      <c r="E13" s="22"/>
      <c r="L13" s="8"/>
    </row>
    <row r="14" spans="1:12" ht="40.5" customHeight="1">
      <c r="A14" s="66" t="s">
        <v>35</v>
      </c>
      <c r="B14" s="20">
        <f>2!F15</f>
        <v>265</v>
      </c>
      <c r="C14" s="20">
        <f>'8 '!F15</f>
        <v>1088</v>
      </c>
      <c r="D14" s="18">
        <f t="shared" si="0"/>
        <v>4.1056603773584905</v>
      </c>
      <c r="E14" s="22"/>
      <c r="L14" s="8"/>
    </row>
    <row r="15" spans="1:12" ht="12.75">
      <c r="A15" s="7"/>
      <c r="B15" s="7"/>
      <c r="C15" s="7"/>
      <c r="L15" s="8"/>
    </row>
    <row r="16" spans="1:12" ht="12.75">
      <c r="A16" s="7"/>
      <c r="B16" s="7"/>
      <c r="C16" s="7"/>
      <c r="L16" s="8"/>
    </row>
    <row r="17" ht="12.75">
      <c r="L17" s="8"/>
    </row>
    <row r="18" ht="12.75">
      <c r="L18" s="8"/>
    </row>
    <row r="19" ht="12.75">
      <c r="L19" s="8"/>
    </row>
    <row r="20" ht="12.75">
      <c r="L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="70" zoomScaleNormal="75" zoomScaleSheetLayoutView="70" zoomScalePageLayoutView="0" workbookViewId="0" topLeftCell="A1">
      <selection activeCell="H6" sqref="H6"/>
    </sheetView>
  </sheetViews>
  <sheetFormatPr defaultColWidth="8.8515625" defaultRowHeight="15"/>
  <cols>
    <col min="1" max="1" width="52.8515625" style="6" customWidth="1"/>
    <col min="2" max="2" width="13.28125" style="6" customWidth="1"/>
    <col min="3" max="3" width="13.140625" style="6" customWidth="1"/>
    <col min="4" max="4" width="14.00390625" style="6" customWidth="1"/>
    <col min="5" max="5" width="16.421875" style="6" customWidth="1"/>
    <col min="6" max="6" width="16.281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30" customHeight="1">
      <c r="A1" s="124" t="s">
        <v>131</v>
      </c>
      <c r="B1" s="124"/>
      <c r="C1" s="124"/>
      <c r="D1" s="124"/>
      <c r="E1" s="124"/>
      <c r="F1" s="124"/>
      <c r="G1" s="124"/>
    </row>
    <row r="2" spans="1:7" s="2" customFormat="1" ht="19.5" customHeight="1">
      <c r="A2" s="125" t="s">
        <v>33</v>
      </c>
      <c r="B2" s="125"/>
      <c r="C2" s="125"/>
      <c r="D2" s="125"/>
      <c r="E2" s="125"/>
      <c r="F2" s="125"/>
      <c r="G2" s="125"/>
    </row>
    <row r="3" spans="1:6" s="4" customFormat="1" ht="27.75" customHeight="1">
      <c r="A3" s="3"/>
      <c r="B3" s="3"/>
      <c r="C3" s="3"/>
      <c r="D3" s="3"/>
      <c r="E3" s="3"/>
      <c r="F3" s="3"/>
    </row>
    <row r="4" spans="1:7" s="4" customFormat="1" ht="18" customHeight="1">
      <c r="A4" s="118"/>
      <c r="B4" s="120" t="str">
        <f>1!B4:C4</f>
        <v>січень-червень</v>
      </c>
      <c r="C4" s="121"/>
      <c r="D4" s="126" t="s">
        <v>31</v>
      </c>
      <c r="E4" s="122" t="str">
        <f>1!E4:F4</f>
        <v>станом на 1 липня</v>
      </c>
      <c r="F4" s="123"/>
      <c r="G4" s="127" t="s">
        <v>31</v>
      </c>
    </row>
    <row r="5" spans="1:7" s="4" customFormat="1" ht="60.75" customHeight="1">
      <c r="A5" s="118"/>
      <c r="B5" s="35" t="s">
        <v>119</v>
      </c>
      <c r="C5" s="35" t="s">
        <v>126</v>
      </c>
      <c r="D5" s="126"/>
      <c r="E5" s="59" t="s">
        <v>119</v>
      </c>
      <c r="F5" s="59" t="s">
        <v>126</v>
      </c>
      <c r="G5" s="127"/>
    </row>
    <row r="6" spans="1:9" s="5" customFormat="1" ht="34.5" customHeight="1">
      <c r="A6" s="64" t="s">
        <v>32</v>
      </c>
      <c r="B6" s="81">
        <f>SUM(B7:B15)</f>
        <v>23784</v>
      </c>
      <c r="C6" s="81">
        <f>SUM(C7:C15)</f>
        <v>23552</v>
      </c>
      <c r="D6" s="83">
        <f>ROUND(C6/B6*100,1)</f>
        <v>99</v>
      </c>
      <c r="E6" s="81">
        <f>SUM(E7:E15)</f>
        <v>2693</v>
      </c>
      <c r="F6" s="81">
        <f>SUM(F7:F15)</f>
        <v>2170</v>
      </c>
      <c r="G6" s="82">
        <f>ROUND(F6/E6*100,1)</f>
        <v>80.6</v>
      </c>
      <c r="I6" s="19"/>
    </row>
    <row r="7" spans="1:13" ht="57.75" customHeight="1">
      <c r="A7" s="66" t="s">
        <v>34</v>
      </c>
      <c r="B7" s="20">
        <v>1833</v>
      </c>
      <c r="C7" s="21">
        <v>1774</v>
      </c>
      <c r="D7" s="34">
        <f aca="true" t="shared" si="0" ref="D7:D15">ROUND(C7/B7*100,1)</f>
        <v>96.8</v>
      </c>
      <c r="E7" s="21">
        <v>172</v>
      </c>
      <c r="F7" s="21">
        <v>143</v>
      </c>
      <c r="G7" s="65">
        <f aca="true" t="shared" si="1" ref="G7:G15">ROUND(F7/E7*100,1)</f>
        <v>83.1</v>
      </c>
      <c r="I7" s="19"/>
      <c r="J7" s="22"/>
      <c r="M7" s="22"/>
    </row>
    <row r="8" spans="1:13" ht="35.25" customHeight="1">
      <c r="A8" s="66" t="s">
        <v>3</v>
      </c>
      <c r="B8" s="20">
        <v>2073</v>
      </c>
      <c r="C8" s="21">
        <v>2201</v>
      </c>
      <c r="D8" s="34">
        <f t="shared" si="0"/>
        <v>106.2</v>
      </c>
      <c r="E8" s="20">
        <v>267</v>
      </c>
      <c r="F8" s="21">
        <v>226</v>
      </c>
      <c r="G8" s="65">
        <f t="shared" si="1"/>
        <v>84.6</v>
      </c>
      <c r="I8" s="19"/>
      <c r="J8" s="22"/>
      <c r="M8" s="22"/>
    </row>
    <row r="9" spans="1:13" s="16" customFormat="1" ht="25.5" customHeight="1">
      <c r="A9" s="66" t="s">
        <v>2</v>
      </c>
      <c r="B9" s="20">
        <v>1990</v>
      </c>
      <c r="C9" s="21">
        <v>1973</v>
      </c>
      <c r="D9" s="34">
        <f t="shared" si="0"/>
        <v>99.1</v>
      </c>
      <c r="E9" s="20">
        <v>221</v>
      </c>
      <c r="F9" s="21">
        <v>196</v>
      </c>
      <c r="G9" s="65">
        <f t="shared" si="1"/>
        <v>88.7</v>
      </c>
      <c r="H9" s="6"/>
      <c r="I9" s="19"/>
      <c r="J9" s="22"/>
      <c r="K9" s="6"/>
      <c r="M9" s="22"/>
    </row>
    <row r="10" spans="1:13" ht="36.75" customHeight="1">
      <c r="A10" s="66" t="s">
        <v>1</v>
      </c>
      <c r="B10" s="20">
        <v>953</v>
      </c>
      <c r="C10" s="21">
        <v>974</v>
      </c>
      <c r="D10" s="34">
        <f t="shared" si="0"/>
        <v>102.2</v>
      </c>
      <c r="E10" s="20">
        <v>92</v>
      </c>
      <c r="F10" s="21">
        <v>85</v>
      </c>
      <c r="G10" s="65">
        <f t="shared" si="1"/>
        <v>92.4</v>
      </c>
      <c r="I10" s="19"/>
      <c r="J10" s="22"/>
      <c r="M10" s="22"/>
    </row>
    <row r="11" spans="1:13" ht="35.25" customHeight="1">
      <c r="A11" s="66" t="s">
        <v>5</v>
      </c>
      <c r="B11" s="20">
        <v>3606</v>
      </c>
      <c r="C11" s="21">
        <v>3625</v>
      </c>
      <c r="D11" s="34">
        <f t="shared" si="0"/>
        <v>100.5</v>
      </c>
      <c r="E11" s="20">
        <v>401</v>
      </c>
      <c r="F11" s="21">
        <v>385</v>
      </c>
      <c r="G11" s="65">
        <f t="shared" si="1"/>
        <v>96</v>
      </c>
      <c r="I11" s="19"/>
      <c r="J11" s="22"/>
      <c r="M11" s="22"/>
    </row>
    <row r="12" spans="1:13" ht="59.25" customHeight="1">
      <c r="A12" s="66" t="s">
        <v>30</v>
      </c>
      <c r="B12" s="20">
        <v>321</v>
      </c>
      <c r="C12" s="21">
        <v>379</v>
      </c>
      <c r="D12" s="34">
        <f t="shared" si="0"/>
        <v>118.1</v>
      </c>
      <c r="E12" s="20">
        <v>40</v>
      </c>
      <c r="F12" s="21">
        <v>36</v>
      </c>
      <c r="G12" s="65">
        <f t="shared" si="1"/>
        <v>90</v>
      </c>
      <c r="I12" s="19"/>
      <c r="J12" s="22"/>
      <c r="M12" s="22"/>
    </row>
    <row r="13" spans="1:20" ht="38.25" customHeight="1">
      <c r="A13" s="66" t="s">
        <v>6</v>
      </c>
      <c r="B13" s="20">
        <v>4422</v>
      </c>
      <c r="C13" s="21">
        <v>3615</v>
      </c>
      <c r="D13" s="34">
        <f t="shared" si="0"/>
        <v>81.8</v>
      </c>
      <c r="E13" s="20">
        <v>647</v>
      </c>
      <c r="F13" s="21">
        <v>477</v>
      </c>
      <c r="G13" s="65">
        <f t="shared" si="1"/>
        <v>73.7</v>
      </c>
      <c r="I13" s="19"/>
      <c r="J13" s="22"/>
      <c r="M13" s="22"/>
      <c r="T13" s="8"/>
    </row>
    <row r="14" spans="1:20" ht="75" customHeight="1">
      <c r="A14" s="66" t="s">
        <v>7</v>
      </c>
      <c r="B14" s="20">
        <v>4814</v>
      </c>
      <c r="C14" s="21">
        <v>5063</v>
      </c>
      <c r="D14" s="34">
        <f t="shared" si="0"/>
        <v>105.2</v>
      </c>
      <c r="E14" s="20">
        <v>537</v>
      </c>
      <c r="F14" s="21">
        <v>357</v>
      </c>
      <c r="G14" s="65">
        <f t="shared" si="1"/>
        <v>66.5</v>
      </c>
      <c r="I14" s="19"/>
      <c r="J14" s="22"/>
      <c r="M14" s="22"/>
      <c r="T14" s="8"/>
    </row>
    <row r="15" spans="1:20" ht="43.5" customHeight="1">
      <c r="A15" s="66" t="s">
        <v>35</v>
      </c>
      <c r="B15" s="20">
        <v>3772</v>
      </c>
      <c r="C15" s="21">
        <v>3948</v>
      </c>
      <c r="D15" s="34">
        <f t="shared" si="0"/>
        <v>104.7</v>
      </c>
      <c r="E15" s="20">
        <v>316</v>
      </c>
      <c r="F15" s="21">
        <v>265</v>
      </c>
      <c r="G15" s="65">
        <f t="shared" si="1"/>
        <v>83.9</v>
      </c>
      <c r="I15" s="19"/>
      <c r="J15" s="22"/>
      <c r="M15" s="22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3.140625" style="45" customWidth="1"/>
    <col min="2" max="2" width="49.00390625" style="51" customWidth="1"/>
    <col min="3" max="3" width="10.00390625" style="42" customWidth="1"/>
    <col min="4" max="4" width="13.00390625" style="42" customWidth="1"/>
    <col min="5" max="6" width="12.421875" style="42" customWidth="1"/>
    <col min="7" max="7" width="14.7109375" style="42" customWidth="1"/>
    <col min="8" max="16384" width="9.140625" style="42" customWidth="1"/>
  </cols>
  <sheetData>
    <row r="1" spans="1:7" s="46" customFormat="1" ht="29.25" customHeight="1">
      <c r="A1" s="45"/>
      <c r="B1" s="128" t="s">
        <v>240</v>
      </c>
      <c r="C1" s="128"/>
      <c r="D1" s="128"/>
      <c r="E1" s="128"/>
      <c r="F1" s="128"/>
      <c r="G1" s="128"/>
    </row>
    <row r="2" spans="1:7" s="46" customFormat="1" ht="15" customHeight="1">
      <c r="A2" s="45"/>
      <c r="B2" s="44"/>
      <c r="C2" s="129" t="s">
        <v>122</v>
      </c>
      <c r="D2" s="129"/>
      <c r="E2" s="129"/>
      <c r="F2" s="44"/>
      <c r="G2" s="44"/>
    </row>
    <row r="3" ht="10.5" customHeight="1"/>
    <row r="4" spans="1:7" s="45" customFormat="1" ht="18.75" customHeight="1">
      <c r="A4" s="130"/>
      <c r="B4" s="131" t="s">
        <v>42</v>
      </c>
      <c r="C4" s="132" t="s">
        <v>43</v>
      </c>
      <c r="D4" s="132" t="s">
        <v>44</v>
      </c>
      <c r="E4" s="132" t="s">
        <v>45</v>
      </c>
      <c r="F4" s="133" t="s">
        <v>241</v>
      </c>
      <c r="G4" s="133"/>
    </row>
    <row r="5" spans="1:7" s="45" customFormat="1" ht="18.75" customHeight="1">
      <c r="A5" s="130"/>
      <c r="B5" s="131"/>
      <c r="C5" s="132"/>
      <c r="D5" s="132"/>
      <c r="E5" s="132"/>
      <c r="F5" s="132" t="s">
        <v>43</v>
      </c>
      <c r="G5" s="132" t="s">
        <v>44</v>
      </c>
    </row>
    <row r="6" spans="1:7" s="45" customFormat="1" ht="58.5" customHeight="1">
      <c r="A6" s="130"/>
      <c r="B6" s="131"/>
      <c r="C6" s="132"/>
      <c r="D6" s="132"/>
      <c r="E6" s="132"/>
      <c r="F6" s="132"/>
      <c r="G6" s="132"/>
    </row>
    <row r="7" spans="1:7" ht="13.5" customHeight="1">
      <c r="A7" s="60" t="s">
        <v>46</v>
      </c>
      <c r="B7" s="47" t="s">
        <v>0</v>
      </c>
      <c r="C7" s="43">
        <v>1</v>
      </c>
      <c r="D7" s="43">
        <v>2</v>
      </c>
      <c r="E7" s="43">
        <v>3</v>
      </c>
      <c r="F7" s="43">
        <v>4</v>
      </c>
      <c r="G7" s="43">
        <v>5</v>
      </c>
    </row>
    <row r="8" spans="1:7" ht="15.75" customHeight="1">
      <c r="A8" s="48">
        <v>1</v>
      </c>
      <c r="B8" s="101" t="s">
        <v>48</v>
      </c>
      <c r="C8" s="111">
        <v>1865</v>
      </c>
      <c r="D8" s="110">
        <v>1365</v>
      </c>
      <c r="E8" s="110">
        <f>C8-D8</f>
        <v>500</v>
      </c>
      <c r="F8" s="110">
        <v>128</v>
      </c>
      <c r="G8" s="110">
        <v>489</v>
      </c>
    </row>
    <row r="9" spans="1:7" ht="15.75" customHeight="1">
      <c r="A9" s="48">
        <v>2</v>
      </c>
      <c r="B9" s="101" t="s">
        <v>47</v>
      </c>
      <c r="C9" s="111">
        <v>1736</v>
      </c>
      <c r="D9" s="110">
        <v>795</v>
      </c>
      <c r="E9" s="110">
        <f aca="true" t="shared" si="0" ref="E9:E57">C9-D9</f>
        <v>941</v>
      </c>
      <c r="F9" s="110">
        <v>92</v>
      </c>
      <c r="G9" s="110">
        <v>255</v>
      </c>
    </row>
    <row r="10" spans="1:7" ht="15.75" customHeight="1">
      <c r="A10" s="48">
        <v>3</v>
      </c>
      <c r="B10" s="101" t="s">
        <v>132</v>
      </c>
      <c r="C10" s="111">
        <v>939</v>
      </c>
      <c r="D10" s="110">
        <v>550</v>
      </c>
      <c r="E10" s="110">
        <f t="shared" si="0"/>
        <v>389</v>
      </c>
      <c r="F10" s="110">
        <v>82</v>
      </c>
      <c r="G10" s="110">
        <v>256</v>
      </c>
    </row>
    <row r="11" spans="1:7" s="50" customFormat="1" ht="31.5" customHeight="1">
      <c r="A11" s="48">
        <v>4</v>
      </c>
      <c r="B11" s="102" t="s">
        <v>135</v>
      </c>
      <c r="C11" s="111">
        <v>693</v>
      </c>
      <c r="D11" s="110">
        <v>293</v>
      </c>
      <c r="E11" s="110">
        <f t="shared" si="0"/>
        <v>400</v>
      </c>
      <c r="F11" s="110">
        <v>27</v>
      </c>
      <c r="G11" s="110">
        <v>29</v>
      </c>
    </row>
    <row r="12" spans="1:7" s="50" customFormat="1" ht="15.75" customHeight="1">
      <c r="A12" s="48">
        <v>5</v>
      </c>
      <c r="B12" s="101" t="s">
        <v>133</v>
      </c>
      <c r="C12" s="111">
        <v>600</v>
      </c>
      <c r="D12" s="110">
        <v>809</v>
      </c>
      <c r="E12" s="110">
        <f t="shared" si="0"/>
        <v>-209</v>
      </c>
      <c r="F12" s="110">
        <v>13</v>
      </c>
      <c r="G12" s="110">
        <v>96</v>
      </c>
    </row>
    <row r="13" spans="1:7" s="50" customFormat="1" ht="21" customHeight="1">
      <c r="A13" s="48">
        <v>6</v>
      </c>
      <c r="B13" s="102" t="s">
        <v>50</v>
      </c>
      <c r="C13" s="111">
        <v>429</v>
      </c>
      <c r="D13" s="110">
        <v>311</v>
      </c>
      <c r="E13" s="110">
        <f t="shared" si="0"/>
        <v>118</v>
      </c>
      <c r="F13" s="110">
        <v>47</v>
      </c>
      <c r="G13" s="110">
        <v>131</v>
      </c>
    </row>
    <row r="14" spans="1:7" s="50" customFormat="1" ht="15.75" customHeight="1">
      <c r="A14" s="48">
        <v>7</v>
      </c>
      <c r="B14" s="101" t="s">
        <v>52</v>
      </c>
      <c r="C14" s="111">
        <v>388</v>
      </c>
      <c r="D14" s="110">
        <v>290</v>
      </c>
      <c r="E14" s="110">
        <f t="shared" si="0"/>
        <v>98</v>
      </c>
      <c r="F14" s="110">
        <v>18</v>
      </c>
      <c r="G14" s="110">
        <v>146</v>
      </c>
    </row>
    <row r="15" spans="1:7" s="50" customFormat="1" ht="15.75" customHeight="1">
      <c r="A15" s="48">
        <v>8</v>
      </c>
      <c r="B15" s="101" t="s">
        <v>134</v>
      </c>
      <c r="C15" s="111">
        <v>383</v>
      </c>
      <c r="D15" s="110">
        <v>374</v>
      </c>
      <c r="E15" s="110">
        <f t="shared" si="0"/>
        <v>9</v>
      </c>
      <c r="F15" s="110">
        <v>37</v>
      </c>
      <c r="G15" s="110">
        <v>161</v>
      </c>
    </row>
    <row r="16" spans="1:7" s="50" customFormat="1" ht="15.75" customHeight="1">
      <c r="A16" s="48">
        <v>9</v>
      </c>
      <c r="B16" s="101" t="s">
        <v>51</v>
      </c>
      <c r="C16" s="111">
        <v>380</v>
      </c>
      <c r="D16" s="110">
        <v>333</v>
      </c>
      <c r="E16" s="110">
        <f t="shared" si="0"/>
        <v>47</v>
      </c>
      <c r="F16" s="110">
        <v>26</v>
      </c>
      <c r="G16" s="110">
        <v>152</v>
      </c>
    </row>
    <row r="17" spans="1:7" s="50" customFormat="1" ht="15.75" customHeight="1">
      <c r="A17" s="48">
        <v>10</v>
      </c>
      <c r="B17" s="101" t="s">
        <v>246</v>
      </c>
      <c r="C17" s="111">
        <v>375</v>
      </c>
      <c r="D17" s="110">
        <v>148</v>
      </c>
      <c r="E17" s="110">
        <f t="shared" si="0"/>
        <v>227</v>
      </c>
      <c r="F17" s="110">
        <v>25</v>
      </c>
      <c r="G17" s="110">
        <v>84</v>
      </c>
    </row>
    <row r="18" spans="1:7" s="50" customFormat="1" ht="15.75" customHeight="1">
      <c r="A18" s="48">
        <v>11</v>
      </c>
      <c r="B18" s="101" t="s">
        <v>49</v>
      </c>
      <c r="C18" s="111">
        <v>374</v>
      </c>
      <c r="D18" s="110">
        <v>192</v>
      </c>
      <c r="E18" s="110">
        <f t="shared" si="0"/>
        <v>182</v>
      </c>
      <c r="F18" s="110">
        <v>22</v>
      </c>
      <c r="G18" s="110">
        <v>90</v>
      </c>
    </row>
    <row r="19" spans="1:7" s="50" customFormat="1" ht="15.75" customHeight="1">
      <c r="A19" s="48">
        <v>12</v>
      </c>
      <c r="B19" s="101" t="s">
        <v>54</v>
      </c>
      <c r="C19" s="111">
        <v>324</v>
      </c>
      <c r="D19" s="110">
        <v>78</v>
      </c>
      <c r="E19" s="110">
        <f t="shared" si="0"/>
        <v>246</v>
      </c>
      <c r="F19" s="110">
        <v>26</v>
      </c>
      <c r="G19" s="110">
        <v>26</v>
      </c>
    </row>
    <row r="20" spans="1:7" s="50" customFormat="1" ht="15.75" customHeight="1">
      <c r="A20" s="48">
        <v>13</v>
      </c>
      <c r="B20" s="101" t="s">
        <v>136</v>
      </c>
      <c r="C20" s="111">
        <v>315</v>
      </c>
      <c r="D20" s="110">
        <v>181</v>
      </c>
      <c r="E20" s="110">
        <f t="shared" si="0"/>
        <v>134</v>
      </c>
      <c r="F20" s="110">
        <v>28</v>
      </c>
      <c r="G20" s="110">
        <v>86</v>
      </c>
    </row>
    <row r="21" spans="1:7" s="50" customFormat="1" ht="15.75" customHeight="1">
      <c r="A21" s="48">
        <v>14</v>
      </c>
      <c r="B21" s="101" t="s">
        <v>121</v>
      </c>
      <c r="C21" s="111">
        <v>312</v>
      </c>
      <c r="D21" s="110">
        <v>77</v>
      </c>
      <c r="E21" s="110">
        <f t="shared" si="0"/>
        <v>235</v>
      </c>
      <c r="F21" s="110">
        <v>0</v>
      </c>
      <c r="G21" s="110">
        <v>44</v>
      </c>
    </row>
    <row r="22" spans="1:7" s="50" customFormat="1" ht="15.75" customHeight="1">
      <c r="A22" s="48">
        <v>15</v>
      </c>
      <c r="B22" s="101" t="s">
        <v>63</v>
      </c>
      <c r="C22" s="111">
        <v>299</v>
      </c>
      <c r="D22" s="110">
        <v>50</v>
      </c>
      <c r="E22" s="110">
        <f t="shared" si="0"/>
        <v>249</v>
      </c>
      <c r="F22" s="110">
        <v>49</v>
      </c>
      <c r="G22" s="110">
        <v>23</v>
      </c>
    </row>
    <row r="23" spans="1:7" s="50" customFormat="1" ht="15.75" customHeight="1">
      <c r="A23" s="48">
        <v>16</v>
      </c>
      <c r="B23" s="101" t="s">
        <v>58</v>
      </c>
      <c r="C23" s="111">
        <v>250</v>
      </c>
      <c r="D23" s="110">
        <v>52</v>
      </c>
      <c r="E23" s="110">
        <f t="shared" si="0"/>
        <v>198</v>
      </c>
      <c r="F23" s="110">
        <v>4</v>
      </c>
      <c r="G23" s="110">
        <v>17</v>
      </c>
    </row>
    <row r="24" spans="1:7" s="50" customFormat="1" ht="15.75" customHeight="1">
      <c r="A24" s="48">
        <v>17</v>
      </c>
      <c r="B24" s="101" t="s">
        <v>55</v>
      </c>
      <c r="C24" s="111">
        <v>246</v>
      </c>
      <c r="D24" s="110">
        <v>176</v>
      </c>
      <c r="E24" s="110">
        <f t="shared" si="0"/>
        <v>70</v>
      </c>
      <c r="F24" s="110">
        <v>9</v>
      </c>
      <c r="G24" s="110">
        <v>92</v>
      </c>
    </row>
    <row r="25" spans="1:7" s="50" customFormat="1" ht="15.75" customHeight="1">
      <c r="A25" s="48">
        <v>18</v>
      </c>
      <c r="B25" s="101" t="s">
        <v>111</v>
      </c>
      <c r="C25" s="111">
        <v>235</v>
      </c>
      <c r="D25" s="110">
        <v>57</v>
      </c>
      <c r="E25" s="110">
        <f t="shared" si="0"/>
        <v>178</v>
      </c>
      <c r="F25" s="110">
        <v>3</v>
      </c>
      <c r="G25" s="110">
        <v>15</v>
      </c>
    </row>
    <row r="26" spans="1:7" s="50" customFormat="1" ht="15.75" customHeight="1">
      <c r="A26" s="48">
        <v>19</v>
      </c>
      <c r="B26" s="101" t="s">
        <v>53</v>
      </c>
      <c r="C26" s="111">
        <v>229</v>
      </c>
      <c r="D26" s="110">
        <v>224</v>
      </c>
      <c r="E26" s="110">
        <f t="shared" si="0"/>
        <v>5</v>
      </c>
      <c r="F26" s="110">
        <v>16</v>
      </c>
      <c r="G26" s="110">
        <v>73</v>
      </c>
    </row>
    <row r="27" spans="1:7" s="50" customFormat="1" ht="15.75" customHeight="1">
      <c r="A27" s="48">
        <v>20</v>
      </c>
      <c r="B27" s="101" t="s">
        <v>77</v>
      </c>
      <c r="C27" s="111">
        <v>228</v>
      </c>
      <c r="D27" s="110">
        <v>165</v>
      </c>
      <c r="E27" s="110">
        <f t="shared" si="0"/>
        <v>63</v>
      </c>
      <c r="F27" s="110">
        <v>23</v>
      </c>
      <c r="G27" s="110">
        <v>72</v>
      </c>
    </row>
    <row r="28" spans="1:7" s="50" customFormat="1" ht="15.75" customHeight="1">
      <c r="A28" s="48">
        <v>21</v>
      </c>
      <c r="B28" s="101" t="s">
        <v>137</v>
      </c>
      <c r="C28" s="111">
        <v>213</v>
      </c>
      <c r="D28" s="110">
        <v>147</v>
      </c>
      <c r="E28" s="110">
        <f t="shared" si="0"/>
        <v>66</v>
      </c>
      <c r="F28" s="110">
        <v>19</v>
      </c>
      <c r="G28" s="110">
        <v>62</v>
      </c>
    </row>
    <row r="29" spans="1:7" s="50" customFormat="1" ht="15.75" customHeight="1">
      <c r="A29" s="48">
        <v>22</v>
      </c>
      <c r="B29" s="101" t="s">
        <v>61</v>
      </c>
      <c r="C29" s="111">
        <v>212</v>
      </c>
      <c r="D29" s="110">
        <v>65</v>
      </c>
      <c r="E29" s="110">
        <f t="shared" si="0"/>
        <v>147</v>
      </c>
      <c r="F29" s="110">
        <v>23</v>
      </c>
      <c r="G29" s="110">
        <v>29</v>
      </c>
    </row>
    <row r="30" spans="1:7" s="50" customFormat="1" ht="15.75" customHeight="1">
      <c r="A30" s="48">
        <v>23</v>
      </c>
      <c r="B30" s="101" t="s">
        <v>139</v>
      </c>
      <c r="C30" s="111">
        <v>174</v>
      </c>
      <c r="D30" s="110">
        <v>61</v>
      </c>
      <c r="E30" s="110">
        <f t="shared" si="0"/>
        <v>113</v>
      </c>
      <c r="F30" s="110">
        <v>20</v>
      </c>
      <c r="G30" s="110">
        <v>13</v>
      </c>
    </row>
    <row r="31" spans="1:7" s="50" customFormat="1" ht="15.75" customHeight="1">
      <c r="A31" s="48">
        <v>24</v>
      </c>
      <c r="B31" s="101" t="s">
        <v>64</v>
      </c>
      <c r="C31" s="111">
        <v>166</v>
      </c>
      <c r="D31" s="110">
        <v>94</v>
      </c>
      <c r="E31" s="110">
        <f t="shared" si="0"/>
        <v>72</v>
      </c>
      <c r="F31" s="110">
        <v>19</v>
      </c>
      <c r="G31" s="110">
        <v>46</v>
      </c>
    </row>
    <row r="32" spans="1:7" s="50" customFormat="1" ht="15.75" customHeight="1">
      <c r="A32" s="48">
        <v>25</v>
      </c>
      <c r="B32" s="101" t="s">
        <v>127</v>
      </c>
      <c r="C32" s="111">
        <v>160</v>
      </c>
      <c r="D32" s="110">
        <v>77</v>
      </c>
      <c r="E32" s="110">
        <f t="shared" si="0"/>
        <v>83</v>
      </c>
      <c r="F32" s="110">
        <v>6</v>
      </c>
      <c r="G32" s="110">
        <v>37</v>
      </c>
    </row>
    <row r="33" spans="1:7" s="50" customFormat="1" ht="15.75" customHeight="1">
      <c r="A33" s="48">
        <v>26</v>
      </c>
      <c r="B33" s="101" t="s">
        <v>138</v>
      </c>
      <c r="C33" s="111">
        <v>159</v>
      </c>
      <c r="D33" s="110">
        <v>298</v>
      </c>
      <c r="E33" s="110">
        <f t="shared" si="0"/>
        <v>-139</v>
      </c>
      <c r="F33" s="110">
        <v>19</v>
      </c>
      <c r="G33" s="110">
        <v>186</v>
      </c>
    </row>
    <row r="34" spans="1:7" s="50" customFormat="1" ht="15.75" customHeight="1">
      <c r="A34" s="48">
        <v>27</v>
      </c>
      <c r="B34" s="101" t="s">
        <v>141</v>
      </c>
      <c r="C34" s="111">
        <v>140</v>
      </c>
      <c r="D34" s="110">
        <v>56</v>
      </c>
      <c r="E34" s="110">
        <f t="shared" si="0"/>
        <v>84</v>
      </c>
      <c r="F34" s="110">
        <v>6</v>
      </c>
      <c r="G34" s="110">
        <v>28</v>
      </c>
    </row>
    <row r="35" spans="1:7" s="50" customFormat="1" ht="15.75" customHeight="1">
      <c r="A35" s="48">
        <v>28</v>
      </c>
      <c r="B35" s="101" t="s">
        <v>56</v>
      </c>
      <c r="C35" s="111">
        <v>139</v>
      </c>
      <c r="D35" s="110">
        <v>60</v>
      </c>
      <c r="E35" s="110">
        <f t="shared" si="0"/>
        <v>79</v>
      </c>
      <c r="F35" s="110">
        <v>32</v>
      </c>
      <c r="G35" s="110">
        <v>36</v>
      </c>
    </row>
    <row r="36" spans="1:7" s="50" customFormat="1" ht="36" customHeight="1">
      <c r="A36" s="48">
        <v>29</v>
      </c>
      <c r="B36" s="102" t="s">
        <v>78</v>
      </c>
      <c r="C36" s="111">
        <v>133</v>
      </c>
      <c r="D36" s="110">
        <v>64</v>
      </c>
      <c r="E36" s="110">
        <f t="shared" si="0"/>
        <v>69</v>
      </c>
      <c r="F36" s="110">
        <v>2</v>
      </c>
      <c r="G36" s="110">
        <v>43</v>
      </c>
    </row>
    <row r="37" spans="1:7" s="50" customFormat="1" ht="15.75" customHeight="1">
      <c r="A37" s="48">
        <v>30</v>
      </c>
      <c r="B37" s="101" t="s">
        <v>68</v>
      </c>
      <c r="C37" s="111">
        <v>132</v>
      </c>
      <c r="D37" s="110">
        <v>58</v>
      </c>
      <c r="E37" s="110">
        <f t="shared" si="0"/>
        <v>74</v>
      </c>
      <c r="F37" s="110">
        <v>15</v>
      </c>
      <c r="G37" s="110">
        <v>32</v>
      </c>
    </row>
    <row r="38" spans="1:7" s="50" customFormat="1" ht="15.75" customHeight="1">
      <c r="A38" s="48">
        <v>31</v>
      </c>
      <c r="B38" s="101" t="s">
        <v>158</v>
      </c>
      <c r="C38" s="111">
        <v>121</v>
      </c>
      <c r="D38" s="110">
        <v>50</v>
      </c>
      <c r="E38" s="110">
        <f t="shared" si="0"/>
        <v>71</v>
      </c>
      <c r="F38" s="110">
        <v>2</v>
      </c>
      <c r="G38" s="110">
        <v>19</v>
      </c>
    </row>
    <row r="39" spans="1:7" s="50" customFormat="1" ht="15.75" customHeight="1">
      <c r="A39" s="48">
        <v>32</v>
      </c>
      <c r="B39" s="101" t="s">
        <v>140</v>
      </c>
      <c r="C39" s="111">
        <v>121</v>
      </c>
      <c r="D39" s="110">
        <v>33</v>
      </c>
      <c r="E39" s="110">
        <f t="shared" si="0"/>
        <v>88</v>
      </c>
      <c r="F39" s="110">
        <v>26</v>
      </c>
      <c r="G39" s="110">
        <v>13</v>
      </c>
    </row>
    <row r="40" spans="1:7" s="50" customFormat="1" ht="15.75" customHeight="1">
      <c r="A40" s="48">
        <v>33</v>
      </c>
      <c r="B40" s="101" t="s">
        <v>198</v>
      </c>
      <c r="C40" s="111">
        <v>119</v>
      </c>
      <c r="D40" s="110">
        <v>159</v>
      </c>
      <c r="E40" s="110">
        <f t="shared" si="0"/>
        <v>-40</v>
      </c>
      <c r="F40" s="110">
        <v>0</v>
      </c>
      <c r="G40" s="110">
        <v>52</v>
      </c>
    </row>
    <row r="41" spans="1:7" s="50" customFormat="1" ht="15.75" customHeight="1">
      <c r="A41" s="48">
        <v>34</v>
      </c>
      <c r="B41" s="101" t="s">
        <v>142</v>
      </c>
      <c r="C41" s="111">
        <v>114</v>
      </c>
      <c r="D41" s="110">
        <v>39</v>
      </c>
      <c r="E41" s="110">
        <f t="shared" si="0"/>
        <v>75</v>
      </c>
      <c r="F41" s="110">
        <v>12</v>
      </c>
      <c r="G41" s="110">
        <v>5</v>
      </c>
    </row>
    <row r="42" spans="1:7" s="50" customFormat="1" ht="33" customHeight="1">
      <c r="A42" s="48">
        <v>35</v>
      </c>
      <c r="B42" s="102" t="s">
        <v>70</v>
      </c>
      <c r="C42" s="111">
        <v>111</v>
      </c>
      <c r="D42" s="110">
        <v>54</v>
      </c>
      <c r="E42" s="110">
        <f t="shared" si="0"/>
        <v>57</v>
      </c>
      <c r="F42" s="110">
        <v>0</v>
      </c>
      <c r="G42" s="110">
        <v>22</v>
      </c>
    </row>
    <row r="43" spans="1:7" s="50" customFormat="1" ht="15.75" customHeight="1">
      <c r="A43" s="48">
        <v>36</v>
      </c>
      <c r="B43" s="101" t="s">
        <v>72</v>
      </c>
      <c r="C43" s="111">
        <v>109</v>
      </c>
      <c r="D43" s="110">
        <v>33</v>
      </c>
      <c r="E43" s="110">
        <f t="shared" si="0"/>
        <v>76</v>
      </c>
      <c r="F43" s="110">
        <v>11</v>
      </c>
      <c r="G43" s="110">
        <v>16</v>
      </c>
    </row>
    <row r="44" spans="1:7" s="50" customFormat="1" ht="15.75" customHeight="1">
      <c r="A44" s="48">
        <v>37</v>
      </c>
      <c r="B44" s="101" t="s">
        <v>103</v>
      </c>
      <c r="C44" s="111">
        <v>107</v>
      </c>
      <c r="D44" s="110">
        <v>65</v>
      </c>
      <c r="E44" s="110">
        <f t="shared" si="0"/>
        <v>42</v>
      </c>
      <c r="F44" s="110">
        <v>1</v>
      </c>
      <c r="G44" s="110">
        <v>33</v>
      </c>
    </row>
    <row r="45" spans="1:7" s="50" customFormat="1" ht="15.75" customHeight="1">
      <c r="A45" s="48">
        <v>38</v>
      </c>
      <c r="B45" s="101" t="s">
        <v>71</v>
      </c>
      <c r="C45" s="111">
        <v>103</v>
      </c>
      <c r="D45" s="110">
        <v>41</v>
      </c>
      <c r="E45" s="110">
        <f t="shared" si="0"/>
        <v>62</v>
      </c>
      <c r="F45" s="110">
        <v>8</v>
      </c>
      <c r="G45" s="110">
        <v>17</v>
      </c>
    </row>
    <row r="46" spans="1:7" ht="18.75" customHeight="1">
      <c r="A46" s="48">
        <v>39</v>
      </c>
      <c r="B46" s="102" t="s">
        <v>60</v>
      </c>
      <c r="C46" s="111">
        <v>101</v>
      </c>
      <c r="D46" s="110">
        <v>60</v>
      </c>
      <c r="E46" s="110">
        <f t="shared" si="0"/>
        <v>41</v>
      </c>
      <c r="F46" s="110">
        <v>4</v>
      </c>
      <c r="G46" s="110">
        <v>24</v>
      </c>
    </row>
    <row r="47" spans="1:7" ht="15.75" customHeight="1">
      <c r="A47" s="48">
        <v>40</v>
      </c>
      <c r="B47" s="101" t="s">
        <v>57</v>
      </c>
      <c r="C47" s="111">
        <v>100</v>
      </c>
      <c r="D47" s="110">
        <v>33</v>
      </c>
      <c r="E47" s="110">
        <f t="shared" si="0"/>
        <v>67</v>
      </c>
      <c r="F47" s="110">
        <v>6</v>
      </c>
      <c r="G47" s="110">
        <v>19</v>
      </c>
    </row>
    <row r="48" spans="1:7" ht="15.75" customHeight="1">
      <c r="A48" s="48">
        <v>41</v>
      </c>
      <c r="B48" s="101" t="s">
        <v>79</v>
      </c>
      <c r="C48" s="111">
        <v>98</v>
      </c>
      <c r="D48" s="110">
        <v>32</v>
      </c>
      <c r="E48" s="110">
        <f t="shared" si="0"/>
        <v>66</v>
      </c>
      <c r="F48" s="110">
        <v>0</v>
      </c>
      <c r="G48" s="110">
        <v>15</v>
      </c>
    </row>
    <row r="49" spans="1:7" ht="15.75" customHeight="1">
      <c r="A49" s="48">
        <v>42</v>
      </c>
      <c r="B49" s="101" t="s">
        <v>110</v>
      </c>
      <c r="C49" s="111">
        <v>98</v>
      </c>
      <c r="D49" s="110">
        <v>57</v>
      </c>
      <c r="E49" s="110">
        <f t="shared" si="0"/>
        <v>41</v>
      </c>
      <c r="F49" s="110">
        <v>8</v>
      </c>
      <c r="G49" s="110">
        <v>25</v>
      </c>
    </row>
    <row r="50" spans="1:7" ht="21" customHeight="1">
      <c r="A50" s="48">
        <v>43</v>
      </c>
      <c r="B50" s="102" t="s">
        <v>65</v>
      </c>
      <c r="C50" s="111">
        <v>97</v>
      </c>
      <c r="D50" s="110">
        <v>129</v>
      </c>
      <c r="E50" s="110">
        <f t="shared" si="0"/>
        <v>-32</v>
      </c>
      <c r="F50" s="110">
        <v>12</v>
      </c>
      <c r="G50" s="110">
        <v>55</v>
      </c>
    </row>
    <row r="51" spans="1:7" ht="15.75" customHeight="1">
      <c r="A51" s="48">
        <v>44</v>
      </c>
      <c r="B51" s="101" t="s">
        <v>92</v>
      </c>
      <c r="C51" s="111">
        <v>95</v>
      </c>
      <c r="D51" s="110">
        <v>61</v>
      </c>
      <c r="E51" s="110">
        <f t="shared" si="0"/>
        <v>34</v>
      </c>
      <c r="F51" s="110">
        <v>10</v>
      </c>
      <c r="G51" s="110">
        <v>38</v>
      </c>
    </row>
    <row r="52" spans="1:7" ht="15.75" customHeight="1">
      <c r="A52" s="48">
        <v>45</v>
      </c>
      <c r="B52" s="101" t="s">
        <v>114</v>
      </c>
      <c r="C52" s="111">
        <v>95</v>
      </c>
      <c r="D52" s="110">
        <v>54</v>
      </c>
      <c r="E52" s="110">
        <f t="shared" si="0"/>
        <v>41</v>
      </c>
      <c r="F52" s="110">
        <v>5</v>
      </c>
      <c r="G52" s="110">
        <v>26</v>
      </c>
    </row>
    <row r="53" spans="1:7" ht="15.75" customHeight="1">
      <c r="A53" s="48">
        <v>46</v>
      </c>
      <c r="B53" s="101" t="s">
        <v>247</v>
      </c>
      <c r="C53" s="111">
        <v>94</v>
      </c>
      <c r="D53" s="110">
        <v>214</v>
      </c>
      <c r="E53" s="110">
        <f t="shared" si="0"/>
        <v>-120</v>
      </c>
      <c r="F53" s="110">
        <v>0</v>
      </c>
      <c r="G53" s="110">
        <v>102</v>
      </c>
    </row>
    <row r="54" spans="1:7" ht="15.75" customHeight="1">
      <c r="A54" s="48">
        <v>47</v>
      </c>
      <c r="B54" s="101" t="s">
        <v>80</v>
      </c>
      <c r="C54" s="111">
        <v>92</v>
      </c>
      <c r="D54" s="110">
        <v>41</v>
      </c>
      <c r="E54" s="110">
        <f t="shared" si="0"/>
        <v>51</v>
      </c>
      <c r="F54" s="110">
        <v>10</v>
      </c>
      <c r="G54" s="110">
        <v>17</v>
      </c>
    </row>
    <row r="55" spans="1:7" ht="15.75" customHeight="1">
      <c r="A55" s="48">
        <v>48</v>
      </c>
      <c r="B55" s="101" t="s">
        <v>248</v>
      </c>
      <c r="C55" s="111">
        <v>84</v>
      </c>
      <c r="D55" s="110">
        <v>33</v>
      </c>
      <c r="E55" s="110">
        <f t="shared" si="0"/>
        <v>51</v>
      </c>
      <c r="F55" s="110">
        <v>0</v>
      </c>
      <c r="G55" s="110">
        <v>18</v>
      </c>
    </row>
    <row r="56" spans="1:7" ht="15.75" customHeight="1">
      <c r="A56" s="48">
        <v>49</v>
      </c>
      <c r="B56" s="101" t="s">
        <v>109</v>
      </c>
      <c r="C56" s="111">
        <v>82</v>
      </c>
      <c r="D56" s="110">
        <v>41</v>
      </c>
      <c r="E56" s="110">
        <f t="shared" si="0"/>
        <v>41</v>
      </c>
      <c r="F56" s="110">
        <v>19</v>
      </c>
      <c r="G56" s="110">
        <v>20</v>
      </c>
    </row>
    <row r="57" spans="1:7" ht="15.75" customHeight="1">
      <c r="A57" s="48">
        <v>50</v>
      </c>
      <c r="B57" s="101" t="s">
        <v>97</v>
      </c>
      <c r="C57" s="111">
        <v>80</v>
      </c>
      <c r="D57" s="110">
        <v>33</v>
      </c>
      <c r="E57" s="110">
        <f t="shared" si="0"/>
        <v>47</v>
      </c>
      <c r="F57" s="110">
        <v>0</v>
      </c>
      <c r="G57" s="110">
        <v>19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5905511811023623" header="0.5118110236220472" footer="0.511811023622047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1"/>
  <sheetViews>
    <sheetView view="pageBreakPreview" zoomScale="85" zoomScaleSheetLayoutView="85" zoomScalePageLayoutView="0" workbookViewId="0" topLeftCell="A1">
      <selection activeCell="A145" sqref="A145"/>
    </sheetView>
  </sheetViews>
  <sheetFormatPr defaultColWidth="8.8515625" defaultRowHeight="15"/>
  <cols>
    <col min="1" max="1" width="45.28125" style="42" customWidth="1"/>
    <col min="2" max="2" width="11.140625" style="52" customWidth="1"/>
    <col min="3" max="3" width="14.00390625" style="52" customWidth="1"/>
    <col min="4" max="4" width="15.421875" style="52" customWidth="1"/>
    <col min="5" max="5" width="15.28125" style="52" customWidth="1"/>
    <col min="6" max="6" width="17.57421875" style="52" customWidth="1"/>
    <col min="7" max="16384" width="8.8515625" style="42" customWidth="1"/>
  </cols>
  <sheetData>
    <row r="1" spans="1:6" s="46" customFormat="1" ht="46.5" customHeight="1">
      <c r="A1" s="134" t="s">
        <v>242</v>
      </c>
      <c r="B1" s="134"/>
      <c r="C1" s="134"/>
      <c r="D1" s="134"/>
      <c r="E1" s="134"/>
      <c r="F1" s="134"/>
    </row>
    <row r="2" spans="1:6" s="46" customFormat="1" ht="20.25" customHeight="1">
      <c r="A2" s="135" t="s">
        <v>75</v>
      </c>
      <c r="B2" s="135"/>
      <c r="C2" s="135"/>
      <c r="D2" s="135"/>
      <c r="E2" s="135"/>
      <c r="F2" s="135"/>
    </row>
    <row r="3" ht="12" customHeight="1"/>
    <row r="4" spans="1:6" ht="18.75" customHeight="1">
      <c r="A4" s="131" t="s">
        <v>42</v>
      </c>
      <c r="B4" s="136" t="s">
        <v>43</v>
      </c>
      <c r="C4" s="132" t="s">
        <v>44</v>
      </c>
      <c r="D4" s="132" t="s">
        <v>45</v>
      </c>
      <c r="E4" s="133" t="s">
        <v>241</v>
      </c>
      <c r="F4" s="133"/>
    </row>
    <row r="5" spans="1:6" ht="18.75" customHeight="1">
      <c r="A5" s="131"/>
      <c r="B5" s="136"/>
      <c r="C5" s="132"/>
      <c r="D5" s="132"/>
      <c r="E5" s="136" t="s">
        <v>43</v>
      </c>
      <c r="F5" s="136" t="s">
        <v>44</v>
      </c>
    </row>
    <row r="6" spans="1:6" ht="58.5" customHeight="1">
      <c r="A6" s="131"/>
      <c r="B6" s="136"/>
      <c r="C6" s="132"/>
      <c r="D6" s="132"/>
      <c r="E6" s="136"/>
      <c r="F6" s="136"/>
    </row>
    <row r="7" spans="1:6" ht="12.75">
      <c r="A7" s="43" t="s">
        <v>76</v>
      </c>
      <c r="B7" s="53">
        <v>1</v>
      </c>
      <c r="C7" s="53">
        <v>2</v>
      </c>
      <c r="D7" s="53">
        <v>3</v>
      </c>
      <c r="E7" s="53">
        <v>4</v>
      </c>
      <c r="F7" s="53">
        <v>5</v>
      </c>
    </row>
    <row r="8" spans="1:13" ht="27" customHeight="1">
      <c r="A8" s="137" t="s">
        <v>29</v>
      </c>
      <c r="B8" s="137"/>
      <c r="C8" s="137"/>
      <c r="D8" s="137"/>
      <c r="E8" s="137"/>
      <c r="F8" s="137"/>
      <c r="M8" s="54"/>
    </row>
    <row r="9" spans="1:13" ht="18.75">
      <c r="A9" s="98" t="s">
        <v>137</v>
      </c>
      <c r="B9" s="85">
        <v>213</v>
      </c>
      <c r="C9" s="85">
        <v>147</v>
      </c>
      <c r="D9" s="85">
        <f>B9-C9</f>
        <v>66</v>
      </c>
      <c r="E9" s="85">
        <v>19</v>
      </c>
      <c r="F9" s="85">
        <v>62</v>
      </c>
      <c r="M9" s="54"/>
    </row>
    <row r="10" spans="1:6" ht="18.75">
      <c r="A10" s="98" t="s">
        <v>199</v>
      </c>
      <c r="B10" s="85">
        <v>140</v>
      </c>
      <c r="C10" s="85">
        <v>56</v>
      </c>
      <c r="D10" s="85">
        <f aca="true" t="shared" si="0" ref="D10:D22">B10-C10</f>
        <v>84</v>
      </c>
      <c r="E10" s="85">
        <v>6</v>
      </c>
      <c r="F10" s="85">
        <v>28</v>
      </c>
    </row>
    <row r="11" spans="1:6" ht="18.75">
      <c r="A11" s="98" t="s">
        <v>97</v>
      </c>
      <c r="B11" s="85">
        <v>80</v>
      </c>
      <c r="C11" s="85">
        <v>33</v>
      </c>
      <c r="D11" s="85">
        <f t="shared" si="0"/>
        <v>47</v>
      </c>
      <c r="E11" s="85">
        <v>0</v>
      </c>
      <c r="F11" s="85">
        <v>19</v>
      </c>
    </row>
    <row r="12" spans="1:6" ht="18.75">
      <c r="A12" s="98" t="s">
        <v>73</v>
      </c>
      <c r="B12" s="85">
        <v>79</v>
      </c>
      <c r="C12" s="85">
        <v>88</v>
      </c>
      <c r="D12" s="85">
        <f t="shared" si="0"/>
        <v>-9</v>
      </c>
      <c r="E12" s="85">
        <v>6</v>
      </c>
      <c r="F12" s="85">
        <v>52</v>
      </c>
    </row>
    <row r="13" spans="1:6" ht="18.75">
      <c r="A13" s="98" t="s">
        <v>258</v>
      </c>
      <c r="B13" s="85">
        <v>76</v>
      </c>
      <c r="C13" s="85">
        <v>122</v>
      </c>
      <c r="D13" s="85">
        <f t="shared" si="0"/>
        <v>-46</v>
      </c>
      <c r="E13" s="85">
        <v>6</v>
      </c>
      <c r="F13" s="85">
        <v>65</v>
      </c>
    </row>
    <row r="14" spans="1:6" ht="18.75">
      <c r="A14" s="98" t="s">
        <v>95</v>
      </c>
      <c r="B14" s="85">
        <v>73</v>
      </c>
      <c r="C14" s="85">
        <v>70</v>
      </c>
      <c r="D14" s="85">
        <f t="shared" si="0"/>
        <v>3</v>
      </c>
      <c r="E14" s="85">
        <v>5</v>
      </c>
      <c r="F14" s="85">
        <v>30</v>
      </c>
    </row>
    <row r="15" spans="1:6" ht="18.75">
      <c r="A15" s="98" t="s">
        <v>144</v>
      </c>
      <c r="B15" s="85">
        <v>70</v>
      </c>
      <c r="C15" s="85">
        <v>7</v>
      </c>
      <c r="D15" s="85">
        <f t="shared" si="0"/>
        <v>63</v>
      </c>
      <c r="E15" s="85">
        <v>0</v>
      </c>
      <c r="F15" s="85">
        <v>3</v>
      </c>
    </row>
    <row r="16" spans="1:6" ht="18.75">
      <c r="A16" s="98" t="s">
        <v>125</v>
      </c>
      <c r="B16" s="85">
        <v>55</v>
      </c>
      <c r="C16" s="85">
        <v>134</v>
      </c>
      <c r="D16" s="85">
        <f t="shared" si="0"/>
        <v>-79</v>
      </c>
      <c r="E16" s="85">
        <v>2</v>
      </c>
      <c r="F16" s="85">
        <v>70</v>
      </c>
    </row>
    <row r="17" spans="1:6" ht="18.75">
      <c r="A17" s="86" t="s">
        <v>96</v>
      </c>
      <c r="B17" s="85">
        <v>50</v>
      </c>
      <c r="C17" s="85">
        <v>36</v>
      </c>
      <c r="D17" s="85">
        <f t="shared" si="0"/>
        <v>14</v>
      </c>
      <c r="E17" s="85">
        <v>3</v>
      </c>
      <c r="F17" s="85">
        <v>19</v>
      </c>
    </row>
    <row r="18" spans="1:6" ht="18.75">
      <c r="A18" s="98" t="s">
        <v>93</v>
      </c>
      <c r="B18" s="85">
        <v>44</v>
      </c>
      <c r="C18" s="85">
        <v>33</v>
      </c>
      <c r="D18" s="85">
        <f t="shared" si="0"/>
        <v>11</v>
      </c>
      <c r="E18" s="85">
        <v>3</v>
      </c>
      <c r="F18" s="85">
        <v>19</v>
      </c>
    </row>
    <row r="19" spans="1:6" ht="18.75">
      <c r="A19" s="98" t="s">
        <v>94</v>
      </c>
      <c r="B19" s="85">
        <v>42</v>
      </c>
      <c r="C19" s="85">
        <v>44</v>
      </c>
      <c r="D19" s="85">
        <f t="shared" si="0"/>
        <v>-2</v>
      </c>
      <c r="E19" s="85">
        <v>0</v>
      </c>
      <c r="F19" s="85">
        <v>21</v>
      </c>
    </row>
    <row r="20" spans="1:6" ht="18.75">
      <c r="A20" s="98" t="s">
        <v>143</v>
      </c>
      <c r="B20" s="85">
        <v>41</v>
      </c>
      <c r="C20" s="85">
        <v>22</v>
      </c>
      <c r="D20" s="85">
        <f t="shared" si="0"/>
        <v>19</v>
      </c>
      <c r="E20" s="85">
        <v>2</v>
      </c>
      <c r="F20" s="85">
        <v>12</v>
      </c>
    </row>
    <row r="21" spans="1:6" ht="18.75">
      <c r="A21" s="86" t="s">
        <v>145</v>
      </c>
      <c r="B21" s="85">
        <v>39</v>
      </c>
      <c r="C21" s="85">
        <v>13</v>
      </c>
      <c r="D21" s="85">
        <f t="shared" si="0"/>
        <v>26</v>
      </c>
      <c r="E21" s="85">
        <v>5</v>
      </c>
      <c r="F21" s="85">
        <v>7</v>
      </c>
    </row>
    <row r="22" spans="1:6" ht="18.75">
      <c r="A22" s="98" t="s">
        <v>208</v>
      </c>
      <c r="B22" s="85">
        <v>33</v>
      </c>
      <c r="C22" s="85">
        <v>9</v>
      </c>
      <c r="D22" s="85">
        <f t="shared" si="0"/>
        <v>24</v>
      </c>
      <c r="E22" s="85">
        <v>0</v>
      </c>
      <c r="F22" s="85">
        <v>5</v>
      </c>
    </row>
    <row r="23" spans="1:6" ht="30" customHeight="1">
      <c r="A23" s="137" t="s">
        <v>3</v>
      </c>
      <c r="B23" s="137"/>
      <c r="C23" s="137"/>
      <c r="D23" s="137"/>
      <c r="E23" s="137"/>
      <c r="F23" s="137"/>
    </row>
    <row r="24" spans="1:6" ht="37.5">
      <c r="A24" s="86" t="s">
        <v>219</v>
      </c>
      <c r="B24" s="99">
        <v>375</v>
      </c>
      <c r="C24" s="100">
        <v>148</v>
      </c>
      <c r="D24" s="85">
        <f>B24-C24</f>
        <v>227</v>
      </c>
      <c r="E24" s="100">
        <v>25</v>
      </c>
      <c r="F24" s="100">
        <v>84</v>
      </c>
    </row>
    <row r="25" spans="1:6" ht="18.75">
      <c r="A25" s="98" t="s">
        <v>71</v>
      </c>
      <c r="B25" s="99">
        <v>103</v>
      </c>
      <c r="C25" s="100">
        <v>41</v>
      </c>
      <c r="D25" s="85">
        <f aca="true" t="shared" si="1" ref="D25:D36">B25-C25</f>
        <v>62</v>
      </c>
      <c r="E25" s="100">
        <v>8</v>
      </c>
      <c r="F25" s="100">
        <v>17</v>
      </c>
    </row>
    <row r="26" spans="1:6" ht="18.75">
      <c r="A26" s="86" t="s">
        <v>65</v>
      </c>
      <c r="B26" s="99">
        <v>97</v>
      </c>
      <c r="C26" s="100">
        <v>129</v>
      </c>
      <c r="D26" s="85">
        <f t="shared" si="1"/>
        <v>-32</v>
      </c>
      <c r="E26" s="100">
        <v>12</v>
      </c>
      <c r="F26" s="100">
        <v>55</v>
      </c>
    </row>
    <row r="27" spans="1:6" ht="37.5">
      <c r="A27" s="86" t="s">
        <v>247</v>
      </c>
      <c r="B27" s="99">
        <v>94</v>
      </c>
      <c r="C27" s="100">
        <v>214</v>
      </c>
      <c r="D27" s="85">
        <f t="shared" si="1"/>
        <v>-120</v>
      </c>
      <c r="E27" s="100">
        <v>0</v>
      </c>
      <c r="F27" s="100">
        <v>102</v>
      </c>
    </row>
    <row r="28" spans="1:6" ht="18.75">
      <c r="A28" s="98" t="s">
        <v>248</v>
      </c>
      <c r="B28" s="99">
        <v>84</v>
      </c>
      <c r="C28" s="100">
        <v>33</v>
      </c>
      <c r="D28" s="85">
        <f t="shared" si="1"/>
        <v>51</v>
      </c>
      <c r="E28" s="100">
        <v>0</v>
      </c>
      <c r="F28" s="100">
        <v>18</v>
      </c>
    </row>
    <row r="29" spans="1:6" ht="18.75">
      <c r="A29" s="98" t="s">
        <v>149</v>
      </c>
      <c r="B29" s="99">
        <v>56</v>
      </c>
      <c r="C29" s="100">
        <v>59</v>
      </c>
      <c r="D29" s="85">
        <f t="shared" si="1"/>
        <v>-3</v>
      </c>
      <c r="E29" s="100">
        <v>0</v>
      </c>
      <c r="F29" s="100">
        <v>15</v>
      </c>
    </row>
    <row r="30" spans="1:6" ht="16.5" customHeight="1">
      <c r="A30" s="98" t="s">
        <v>146</v>
      </c>
      <c r="B30" s="99">
        <v>54</v>
      </c>
      <c r="C30" s="100">
        <v>34</v>
      </c>
      <c r="D30" s="85">
        <f t="shared" si="1"/>
        <v>20</v>
      </c>
      <c r="E30" s="100">
        <v>15</v>
      </c>
      <c r="F30" s="100">
        <v>12</v>
      </c>
    </row>
    <row r="31" spans="1:6" ht="15.75" customHeight="1">
      <c r="A31" s="98" t="s">
        <v>148</v>
      </c>
      <c r="B31" s="99">
        <v>50</v>
      </c>
      <c r="C31" s="100">
        <v>19</v>
      </c>
      <c r="D31" s="85">
        <f t="shared" si="1"/>
        <v>31</v>
      </c>
      <c r="E31" s="100">
        <v>2</v>
      </c>
      <c r="F31" s="100">
        <v>11</v>
      </c>
    </row>
    <row r="32" spans="1:6" ht="18.75">
      <c r="A32" s="98" t="s">
        <v>98</v>
      </c>
      <c r="B32" s="99">
        <v>49</v>
      </c>
      <c r="C32" s="100">
        <v>19</v>
      </c>
      <c r="D32" s="85">
        <f t="shared" si="1"/>
        <v>30</v>
      </c>
      <c r="E32" s="100">
        <v>8</v>
      </c>
      <c r="F32" s="100">
        <v>9</v>
      </c>
    </row>
    <row r="33" spans="1:6" ht="15.75" customHeight="1">
      <c r="A33" s="98" t="s">
        <v>147</v>
      </c>
      <c r="B33" s="99">
        <v>47</v>
      </c>
      <c r="C33" s="100">
        <v>13</v>
      </c>
      <c r="D33" s="85">
        <f t="shared" si="1"/>
        <v>34</v>
      </c>
      <c r="E33" s="100">
        <v>15</v>
      </c>
      <c r="F33" s="100">
        <v>7</v>
      </c>
    </row>
    <row r="34" spans="1:6" ht="18.75" customHeight="1">
      <c r="A34" s="98" t="s">
        <v>210</v>
      </c>
      <c r="B34" s="99">
        <v>44</v>
      </c>
      <c r="C34" s="100">
        <v>24</v>
      </c>
      <c r="D34" s="85">
        <f t="shared" si="1"/>
        <v>20</v>
      </c>
      <c r="E34" s="100">
        <v>4</v>
      </c>
      <c r="F34" s="100">
        <v>9</v>
      </c>
    </row>
    <row r="35" spans="1:6" ht="18.75">
      <c r="A35" s="98" t="s">
        <v>209</v>
      </c>
      <c r="B35" s="99">
        <v>41</v>
      </c>
      <c r="C35" s="100">
        <v>0</v>
      </c>
      <c r="D35" s="85">
        <f t="shared" si="1"/>
        <v>41</v>
      </c>
      <c r="E35" s="100">
        <v>0</v>
      </c>
      <c r="F35" s="100">
        <v>0</v>
      </c>
    </row>
    <row r="36" spans="1:6" ht="18.75">
      <c r="A36" s="98" t="s">
        <v>249</v>
      </c>
      <c r="B36" s="99">
        <v>38</v>
      </c>
      <c r="C36" s="100">
        <v>33</v>
      </c>
      <c r="D36" s="85">
        <f t="shared" si="1"/>
        <v>5</v>
      </c>
      <c r="E36" s="100">
        <v>3</v>
      </c>
      <c r="F36" s="100">
        <v>22</v>
      </c>
    </row>
    <row r="37" spans="1:6" ht="30" customHeight="1">
      <c r="A37" s="137" t="s">
        <v>2</v>
      </c>
      <c r="B37" s="137"/>
      <c r="C37" s="137"/>
      <c r="D37" s="137"/>
      <c r="E37" s="137"/>
      <c r="F37" s="137"/>
    </row>
    <row r="38" spans="1:6" ht="18.75">
      <c r="A38" s="98" t="s">
        <v>51</v>
      </c>
      <c r="B38" s="99">
        <v>380</v>
      </c>
      <c r="C38" s="100">
        <v>333</v>
      </c>
      <c r="D38" s="85">
        <f>B38-C38</f>
        <v>47</v>
      </c>
      <c r="E38" s="100">
        <v>26</v>
      </c>
      <c r="F38" s="100">
        <v>152</v>
      </c>
    </row>
    <row r="39" spans="1:6" ht="18.75">
      <c r="A39" s="98" t="s">
        <v>77</v>
      </c>
      <c r="B39" s="99">
        <v>228</v>
      </c>
      <c r="C39" s="100">
        <v>165</v>
      </c>
      <c r="D39" s="85">
        <f aca="true" t="shared" si="2" ref="D39:D53">B39-C39</f>
        <v>63</v>
      </c>
      <c r="E39" s="100">
        <v>23</v>
      </c>
      <c r="F39" s="100">
        <v>72</v>
      </c>
    </row>
    <row r="40" spans="1:6" ht="18.75">
      <c r="A40" s="98" t="s">
        <v>78</v>
      </c>
      <c r="B40" s="99">
        <v>133</v>
      </c>
      <c r="C40" s="100">
        <v>64</v>
      </c>
      <c r="D40" s="85">
        <f t="shared" si="2"/>
        <v>69</v>
      </c>
      <c r="E40" s="100">
        <v>2</v>
      </c>
      <c r="F40" s="100">
        <v>43</v>
      </c>
    </row>
    <row r="41" spans="1:6" ht="18.75">
      <c r="A41" s="98" t="s">
        <v>79</v>
      </c>
      <c r="B41" s="99">
        <v>98</v>
      </c>
      <c r="C41" s="100">
        <v>32</v>
      </c>
      <c r="D41" s="85">
        <f t="shared" si="2"/>
        <v>66</v>
      </c>
      <c r="E41" s="100">
        <v>0</v>
      </c>
      <c r="F41" s="100">
        <v>15</v>
      </c>
    </row>
    <row r="42" spans="1:6" ht="18.75">
      <c r="A42" s="98" t="s">
        <v>80</v>
      </c>
      <c r="B42" s="99">
        <v>92</v>
      </c>
      <c r="C42" s="100">
        <v>41</v>
      </c>
      <c r="D42" s="85">
        <f t="shared" si="2"/>
        <v>51</v>
      </c>
      <c r="E42" s="100">
        <v>10</v>
      </c>
      <c r="F42" s="100">
        <v>17</v>
      </c>
    </row>
    <row r="43" spans="1:6" ht="18.75">
      <c r="A43" s="98" t="s">
        <v>82</v>
      </c>
      <c r="B43" s="99">
        <v>62</v>
      </c>
      <c r="C43" s="100">
        <v>54</v>
      </c>
      <c r="D43" s="85">
        <f t="shared" si="2"/>
        <v>8</v>
      </c>
      <c r="E43" s="100">
        <v>4</v>
      </c>
      <c r="F43" s="100">
        <v>18</v>
      </c>
    </row>
    <row r="44" spans="1:6" ht="18.75">
      <c r="A44" s="98" t="s">
        <v>62</v>
      </c>
      <c r="B44" s="99">
        <v>58</v>
      </c>
      <c r="C44" s="100">
        <v>58</v>
      </c>
      <c r="D44" s="85">
        <f t="shared" si="2"/>
        <v>0</v>
      </c>
      <c r="E44" s="100">
        <v>2</v>
      </c>
      <c r="F44" s="100">
        <v>28</v>
      </c>
    </row>
    <row r="45" spans="1:6" ht="18.75">
      <c r="A45" s="98" t="s">
        <v>186</v>
      </c>
      <c r="B45" s="99">
        <v>40</v>
      </c>
      <c r="C45" s="100">
        <v>19</v>
      </c>
      <c r="D45" s="85">
        <f t="shared" si="2"/>
        <v>21</v>
      </c>
      <c r="E45" s="100">
        <v>4</v>
      </c>
      <c r="F45" s="100">
        <v>7</v>
      </c>
    </row>
    <row r="46" spans="1:6" ht="18.75">
      <c r="A46" s="98" t="s">
        <v>84</v>
      </c>
      <c r="B46" s="99">
        <v>39</v>
      </c>
      <c r="C46" s="100">
        <v>28</v>
      </c>
      <c r="D46" s="85">
        <f t="shared" si="2"/>
        <v>11</v>
      </c>
      <c r="E46" s="100">
        <v>5</v>
      </c>
      <c r="F46" s="100">
        <v>6</v>
      </c>
    </row>
    <row r="47" spans="1:6" ht="18.75">
      <c r="A47" s="98" t="s">
        <v>151</v>
      </c>
      <c r="B47" s="99">
        <v>39</v>
      </c>
      <c r="C47" s="100">
        <v>11</v>
      </c>
      <c r="D47" s="85">
        <f t="shared" si="2"/>
        <v>28</v>
      </c>
      <c r="E47" s="100">
        <v>12</v>
      </c>
      <c r="F47" s="100">
        <v>4</v>
      </c>
    </row>
    <row r="48" spans="1:6" ht="18.75">
      <c r="A48" s="98" t="s">
        <v>150</v>
      </c>
      <c r="B48" s="99">
        <v>39</v>
      </c>
      <c r="C48" s="100">
        <v>24</v>
      </c>
      <c r="D48" s="85">
        <f t="shared" si="2"/>
        <v>15</v>
      </c>
      <c r="E48" s="100">
        <v>1</v>
      </c>
      <c r="F48" s="100">
        <v>10</v>
      </c>
    </row>
    <row r="49" spans="1:6" ht="18.75">
      <c r="A49" s="98" t="s">
        <v>81</v>
      </c>
      <c r="B49" s="99">
        <v>38</v>
      </c>
      <c r="C49" s="100">
        <v>22</v>
      </c>
      <c r="D49" s="85">
        <f t="shared" si="2"/>
        <v>16</v>
      </c>
      <c r="E49" s="100">
        <v>4</v>
      </c>
      <c r="F49" s="100">
        <v>6</v>
      </c>
    </row>
    <row r="50" spans="1:6" ht="18.75">
      <c r="A50" s="98" t="s">
        <v>83</v>
      </c>
      <c r="B50" s="99">
        <v>37</v>
      </c>
      <c r="C50" s="100">
        <v>50</v>
      </c>
      <c r="D50" s="85">
        <f t="shared" si="2"/>
        <v>-13</v>
      </c>
      <c r="E50" s="100">
        <v>9</v>
      </c>
      <c r="F50" s="100">
        <v>17</v>
      </c>
    </row>
    <row r="51" spans="1:6" ht="18.75">
      <c r="A51" s="98" t="s">
        <v>200</v>
      </c>
      <c r="B51" s="99">
        <v>31</v>
      </c>
      <c r="C51" s="100">
        <v>1</v>
      </c>
      <c r="D51" s="85">
        <f t="shared" si="2"/>
        <v>30</v>
      </c>
      <c r="E51" s="100">
        <v>1</v>
      </c>
      <c r="F51" s="100">
        <v>1</v>
      </c>
    </row>
    <row r="52" spans="1:6" ht="18.75">
      <c r="A52" s="98" t="s">
        <v>152</v>
      </c>
      <c r="B52" s="99">
        <v>30</v>
      </c>
      <c r="C52" s="100">
        <v>7</v>
      </c>
      <c r="D52" s="85">
        <f t="shared" si="2"/>
        <v>23</v>
      </c>
      <c r="E52" s="100">
        <v>5</v>
      </c>
      <c r="F52" s="100">
        <v>2</v>
      </c>
    </row>
    <row r="53" spans="1:6" ht="18.75">
      <c r="A53" s="98" t="s">
        <v>250</v>
      </c>
      <c r="B53" s="99">
        <v>24</v>
      </c>
      <c r="C53" s="100">
        <v>25</v>
      </c>
      <c r="D53" s="85">
        <f t="shared" si="2"/>
        <v>-1</v>
      </c>
      <c r="E53" s="100">
        <v>1</v>
      </c>
      <c r="F53" s="100">
        <v>11</v>
      </c>
    </row>
    <row r="54" spans="1:6" ht="30" customHeight="1">
      <c r="A54" s="137" t="s">
        <v>1</v>
      </c>
      <c r="B54" s="137"/>
      <c r="C54" s="137"/>
      <c r="D54" s="137"/>
      <c r="E54" s="137"/>
      <c r="F54" s="137"/>
    </row>
    <row r="55" spans="1:6" ht="18.75">
      <c r="A55" s="90" t="s">
        <v>61</v>
      </c>
      <c r="B55" s="89">
        <v>212</v>
      </c>
      <c r="C55" s="89">
        <v>65</v>
      </c>
      <c r="D55" s="89">
        <f>B55-C55</f>
        <v>147</v>
      </c>
      <c r="E55" s="89">
        <v>23</v>
      </c>
      <c r="F55" s="89">
        <v>29</v>
      </c>
    </row>
    <row r="56" spans="1:6" ht="18.75">
      <c r="A56" s="90" t="s">
        <v>64</v>
      </c>
      <c r="B56" s="89">
        <v>166</v>
      </c>
      <c r="C56" s="89">
        <v>94</v>
      </c>
      <c r="D56" s="89">
        <f aca="true" t="shared" si="3" ref="D56:D66">B56-C56</f>
        <v>72</v>
      </c>
      <c r="E56" s="89">
        <v>19</v>
      </c>
      <c r="F56" s="89">
        <v>46</v>
      </c>
    </row>
    <row r="57" spans="1:6" ht="18.75">
      <c r="A57" s="90" t="s">
        <v>154</v>
      </c>
      <c r="B57" s="89">
        <v>74</v>
      </c>
      <c r="C57" s="89">
        <v>111</v>
      </c>
      <c r="D57" s="89">
        <f t="shared" si="3"/>
        <v>-37</v>
      </c>
      <c r="E57" s="89">
        <v>16</v>
      </c>
      <c r="F57" s="89">
        <v>60</v>
      </c>
    </row>
    <row r="58" spans="1:6" ht="18.75">
      <c r="A58" s="90" t="s">
        <v>99</v>
      </c>
      <c r="B58" s="103">
        <v>63</v>
      </c>
      <c r="C58" s="89">
        <v>51</v>
      </c>
      <c r="D58" s="89">
        <f t="shared" si="3"/>
        <v>12</v>
      </c>
      <c r="E58" s="89">
        <v>3</v>
      </c>
      <c r="F58" s="89">
        <v>23</v>
      </c>
    </row>
    <row r="59" spans="1:6" ht="33.75" customHeight="1">
      <c r="A59" s="90" t="s">
        <v>155</v>
      </c>
      <c r="B59" s="89">
        <v>57</v>
      </c>
      <c r="C59" s="89">
        <v>73</v>
      </c>
      <c r="D59" s="89">
        <f t="shared" si="3"/>
        <v>-16</v>
      </c>
      <c r="E59" s="89">
        <v>2</v>
      </c>
      <c r="F59" s="89">
        <v>32</v>
      </c>
    </row>
    <row r="60" spans="1:6" ht="15.75" customHeight="1">
      <c r="A60" s="90" t="s">
        <v>102</v>
      </c>
      <c r="B60" s="89">
        <v>40</v>
      </c>
      <c r="C60" s="89">
        <v>30</v>
      </c>
      <c r="D60" s="89">
        <f t="shared" si="3"/>
        <v>10</v>
      </c>
      <c r="E60" s="89">
        <v>2</v>
      </c>
      <c r="F60" s="89">
        <v>16</v>
      </c>
    </row>
    <row r="61" spans="1:6" ht="18.75">
      <c r="A61" s="90" t="s">
        <v>101</v>
      </c>
      <c r="B61" s="89">
        <v>37</v>
      </c>
      <c r="C61" s="89">
        <v>41</v>
      </c>
      <c r="D61" s="89">
        <f t="shared" si="3"/>
        <v>-4</v>
      </c>
      <c r="E61" s="89">
        <v>1</v>
      </c>
      <c r="F61" s="89">
        <v>26</v>
      </c>
    </row>
    <row r="62" spans="1:6" ht="18.75">
      <c r="A62" s="90" t="s">
        <v>100</v>
      </c>
      <c r="B62" s="89">
        <v>36</v>
      </c>
      <c r="C62" s="89">
        <v>53</v>
      </c>
      <c r="D62" s="89">
        <f t="shared" si="3"/>
        <v>-17</v>
      </c>
      <c r="E62" s="89">
        <v>2</v>
      </c>
      <c r="F62" s="89">
        <v>32</v>
      </c>
    </row>
    <row r="63" spans="1:6" ht="37.5">
      <c r="A63" s="90" t="s">
        <v>153</v>
      </c>
      <c r="B63" s="89">
        <v>34</v>
      </c>
      <c r="C63" s="89">
        <v>5</v>
      </c>
      <c r="D63" s="89">
        <f t="shared" si="3"/>
        <v>29</v>
      </c>
      <c r="E63" s="89">
        <v>0</v>
      </c>
      <c r="F63" s="89">
        <v>3</v>
      </c>
    </row>
    <row r="64" spans="1:6" ht="18.75">
      <c r="A64" s="90" t="s">
        <v>201</v>
      </c>
      <c r="B64" s="89">
        <v>28</v>
      </c>
      <c r="C64" s="89">
        <v>28</v>
      </c>
      <c r="D64" s="89">
        <f t="shared" si="3"/>
        <v>0</v>
      </c>
      <c r="E64" s="89">
        <v>9</v>
      </c>
      <c r="F64" s="89">
        <v>14</v>
      </c>
    </row>
    <row r="65" spans="1:6" ht="18.75">
      <c r="A65" s="90" t="s">
        <v>85</v>
      </c>
      <c r="B65" s="89">
        <v>22</v>
      </c>
      <c r="C65" s="89">
        <v>34</v>
      </c>
      <c r="D65" s="89">
        <f t="shared" si="3"/>
        <v>-12</v>
      </c>
      <c r="E65" s="89">
        <v>0</v>
      </c>
      <c r="F65" s="89">
        <v>19</v>
      </c>
    </row>
    <row r="66" spans="1:6" ht="18.75">
      <c r="A66" s="90" t="s">
        <v>124</v>
      </c>
      <c r="B66" s="89">
        <v>21</v>
      </c>
      <c r="C66" s="89">
        <v>22</v>
      </c>
      <c r="D66" s="89">
        <f t="shared" si="3"/>
        <v>-1</v>
      </c>
      <c r="E66" s="89">
        <v>1</v>
      </c>
      <c r="F66" s="89">
        <v>13</v>
      </c>
    </row>
    <row r="67" spans="1:6" ht="30" customHeight="1">
      <c r="A67" s="137" t="s">
        <v>5</v>
      </c>
      <c r="B67" s="137"/>
      <c r="C67" s="137"/>
      <c r="D67" s="137"/>
      <c r="E67" s="137"/>
      <c r="F67" s="137"/>
    </row>
    <row r="68" spans="1:6" ht="15.75" customHeight="1">
      <c r="A68" s="90" t="s">
        <v>132</v>
      </c>
      <c r="B68" s="89">
        <v>939</v>
      </c>
      <c r="C68" s="89">
        <v>550</v>
      </c>
      <c r="D68" s="89">
        <f>B68-C68</f>
        <v>389</v>
      </c>
      <c r="E68" s="89">
        <v>82</v>
      </c>
      <c r="F68" s="89">
        <v>256</v>
      </c>
    </row>
    <row r="69" spans="1:6" ht="18.75">
      <c r="A69" s="90" t="s">
        <v>50</v>
      </c>
      <c r="B69" s="89">
        <v>429</v>
      </c>
      <c r="C69" s="89">
        <v>311</v>
      </c>
      <c r="D69" s="89">
        <f aca="true" t="shared" si="4" ref="D69:D81">B69-C69</f>
        <v>118</v>
      </c>
      <c r="E69" s="89">
        <v>47</v>
      </c>
      <c r="F69" s="89">
        <v>131</v>
      </c>
    </row>
    <row r="70" spans="1:6" ht="18.75">
      <c r="A70" s="90" t="s">
        <v>134</v>
      </c>
      <c r="B70" s="89">
        <v>383</v>
      </c>
      <c r="C70" s="89">
        <v>374</v>
      </c>
      <c r="D70" s="89">
        <f t="shared" si="4"/>
        <v>9</v>
      </c>
      <c r="E70" s="89">
        <v>37</v>
      </c>
      <c r="F70" s="89">
        <v>161</v>
      </c>
    </row>
    <row r="71" spans="1:6" ht="18.75">
      <c r="A71" s="90" t="s">
        <v>49</v>
      </c>
      <c r="B71" s="89">
        <v>374</v>
      </c>
      <c r="C71" s="89">
        <v>192</v>
      </c>
      <c r="D71" s="89">
        <f t="shared" si="4"/>
        <v>182</v>
      </c>
      <c r="E71" s="89">
        <v>22</v>
      </c>
      <c r="F71" s="89">
        <v>90</v>
      </c>
    </row>
    <row r="72" spans="1:6" ht="18.75">
      <c r="A72" s="90" t="s">
        <v>252</v>
      </c>
      <c r="B72" s="89">
        <v>315</v>
      </c>
      <c r="C72" s="89">
        <v>181</v>
      </c>
      <c r="D72" s="89">
        <f t="shared" si="4"/>
        <v>134</v>
      </c>
      <c r="E72" s="89">
        <v>28</v>
      </c>
      <c r="F72" s="89">
        <v>86</v>
      </c>
    </row>
    <row r="73" spans="1:6" ht="18.75">
      <c r="A73" s="90" t="s">
        <v>63</v>
      </c>
      <c r="B73" s="89">
        <v>299</v>
      </c>
      <c r="C73" s="89">
        <v>50</v>
      </c>
      <c r="D73" s="89">
        <f t="shared" si="4"/>
        <v>249</v>
      </c>
      <c r="E73" s="89">
        <v>49</v>
      </c>
      <c r="F73" s="89">
        <v>23</v>
      </c>
    </row>
    <row r="74" spans="1:6" ht="56.25">
      <c r="A74" s="90" t="s">
        <v>251</v>
      </c>
      <c r="B74" s="89">
        <v>159</v>
      </c>
      <c r="C74" s="89">
        <v>298</v>
      </c>
      <c r="D74" s="89">
        <f t="shared" si="4"/>
        <v>-139</v>
      </c>
      <c r="E74" s="89">
        <v>19</v>
      </c>
      <c r="F74" s="89">
        <v>186</v>
      </c>
    </row>
    <row r="75" spans="1:6" ht="18.75">
      <c r="A75" s="90" t="s">
        <v>68</v>
      </c>
      <c r="B75" s="89">
        <v>132</v>
      </c>
      <c r="C75" s="89">
        <v>58</v>
      </c>
      <c r="D75" s="89">
        <f t="shared" si="4"/>
        <v>74</v>
      </c>
      <c r="E75" s="89">
        <v>15</v>
      </c>
      <c r="F75" s="89">
        <v>32</v>
      </c>
    </row>
    <row r="76" spans="1:6" ht="18.75">
      <c r="A76" s="90" t="s">
        <v>70</v>
      </c>
      <c r="B76" s="89">
        <v>111</v>
      </c>
      <c r="C76" s="89">
        <v>54</v>
      </c>
      <c r="D76" s="89">
        <f t="shared" si="4"/>
        <v>57</v>
      </c>
      <c r="E76" s="89">
        <v>0</v>
      </c>
      <c r="F76" s="89">
        <v>22</v>
      </c>
    </row>
    <row r="77" spans="1:6" ht="18.75">
      <c r="A77" s="90" t="s">
        <v>103</v>
      </c>
      <c r="B77" s="89">
        <v>107</v>
      </c>
      <c r="C77" s="89">
        <v>65</v>
      </c>
      <c r="D77" s="89">
        <f t="shared" si="4"/>
        <v>42</v>
      </c>
      <c r="E77" s="89">
        <v>1</v>
      </c>
      <c r="F77" s="89">
        <v>33</v>
      </c>
    </row>
    <row r="78" spans="1:6" ht="22.5" customHeight="1">
      <c r="A78" s="90" t="s">
        <v>120</v>
      </c>
      <c r="B78" s="89">
        <v>70</v>
      </c>
      <c r="C78" s="89">
        <v>60</v>
      </c>
      <c r="D78" s="89">
        <f t="shared" si="4"/>
        <v>10</v>
      </c>
      <c r="E78" s="89">
        <v>16</v>
      </c>
      <c r="F78" s="89">
        <v>23</v>
      </c>
    </row>
    <row r="79" spans="1:6" ht="15.75" customHeight="1">
      <c r="A79" s="90" t="s">
        <v>253</v>
      </c>
      <c r="B79" s="89">
        <v>62</v>
      </c>
      <c r="C79" s="89">
        <v>6</v>
      </c>
      <c r="D79" s="89">
        <f t="shared" si="4"/>
        <v>56</v>
      </c>
      <c r="E79" s="89">
        <v>19</v>
      </c>
      <c r="F79" s="89">
        <v>4</v>
      </c>
    </row>
    <row r="80" spans="1:6" ht="21" customHeight="1">
      <c r="A80" s="90" t="s">
        <v>231</v>
      </c>
      <c r="B80" s="89">
        <v>34</v>
      </c>
      <c r="C80" s="89">
        <v>27</v>
      </c>
      <c r="D80" s="89">
        <f t="shared" si="4"/>
        <v>7</v>
      </c>
      <c r="E80" s="89">
        <v>8</v>
      </c>
      <c r="F80" s="89">
        <v>17</v>
      </c>
    </row>
    <row r="81" spans="1:6" ht="15.75" customHeight="1">
      <c r="A81" s="90" t="s">
        <v>156</v>
      </c>
      <c r="B81" s="89">
        <v>26</v>
      </c>
      <c r="C81" s="89">
        <v>2</v>
      </c>
      <c r="D81" s="89">
        <f t="shared" si="4"/>
        <v>24</v>
      </c>
      <c r="E81" s="89">
        <v>20</v>
      </c>
      <c r="F81" s="89">
        <v>0</v>
      </c>
    </row>
    <row r="82" spans="1:6" ht="43.5" customHeight="1">
      <c r="A82" s="137" t="s">
        <v>86</v>
      </c>
      <c r="B82" s="137"/>
      <c r="C82" s="137"/>
      <c r="D82" s="137"/>
      <c r="E82" s="137"/>
      <c r="F82" s="137"/>
    </row>
    <row r="83" spans="1:6" ht="37.5">
      <c r="A83" s="90" t="s">
        <v>255</v>
      </c>
      <c r="B83" s="89">
        <v>59</v>
      </c>
      <c r="C83" s="89">
        <v>56</v>
      </c>
      <c r="D83" s="89">
        <f>B83-C83</f>
        <v>3</v>
      </c>
      <c r="E83" s="89">
        <v>1</v>
      </c>
      <c r="F83" s="89">
        <v>9</v>
      </c>
    </row>
    <row r="84" spans="1:6" ht="18.75">
      <c r="A84" s="90" t="s">
        <v>104</v>
      </c>
      <c r="B84" s="89">
        <v>53</v>
      </c>
      <c r="C84" s="89">
        <v>36</v>
      </c>
      <c r="D84" s="89">
        <f aca="true" t="shared" si="5" ref="D84:D93">B84-C84</f>
        <v>17</v>
      </c>
      <c r="E84" s="89">
        <v>6</v>
      </c>
      <c r="F84" s="89">
        <v>8</v>
      </c>
    </row>
    <row r="85" spans="1:6" ht="19.5" customHeight="1">
      <c r="A85" s="90" t="s">
        <v>157</v>
      </c>
      <c r="B85" s="89">
        <v>27</v>
      </c>
      <c r="C85" s="89">
        <v>0</v>
      </c>
      <c r="D85" s="89">
        <f t="shared" si="5"/>
        <v>27</v>
      </c>
      <c r="E85" s="89">
        <v>0</v>
      </c>
      <c r="F85" s="89">
        <v>0</v>
      </c>
    </row>
    <row r="86" spans="1:6" ht="18.75">
      <c r="A86" s="90" t="s">
        <v>106</v>
      </c>
      <c r="B86" s="89">
        <v>24</v>
      </c>
      <c r="C86" s="104">
        <v>9</v>
      </c>
      <c r="D86" s="89">
        <f t="shared" si="5"/>
        <v>15</v>
      </c>
      <c r="E86" s="89">
        <v>4</v>
      </c>
      <c r="F86" s="89">
        <v>5</v>
      </c>
    </row>
    <row r="87" spans="1:6" ht="37.5">
      <c r="A87" s="90" t="s">
        <v>256</v>
      </c>
      <c r="B87" s="89">
        <v>23</v>
      </c>
      <c r="C87" s="89">
        <v>6</v>
      </c>
      <c r="D87" s="89">
        <f t="shared" si="5"/>
        <v>17</v>
      </c>
      <c r="E87" s="89">
        <v>5</v>
      </c>
      <c r="F87" s="89">
        <v>2</v>
      </c>
    </row>
    <row r="88" spans="1:6" ht="18.75">
      <c r="A88" s="90" t="s">
        <v>105</v>
      </c>
      <c r="B88" s="89">
        <v>23</v>
      </c>
      <c r="C88" s="89">
        <v>23</v>
      </c>
      <c r="D88" s="89">
        <f t="shared" si="5"/>
        <v>0</v>
      </c>
      <c r="E88" s="89">
        <v>2</v>
      </c>
      <c r="F88" s="89">
        <v>15</v>
      </c>
    </row>
    <row r="89" spans="1:6" ht="37.5">
      <c r="A89" s="90" t="s">
        <v>202</v>
      </c>
      <c r="B89" s="89">
        <v>23</v>
      </c>
      <c r="C89" s="89">
        <v>12</v>
      </c>
      <c r="D89" s="89">
        <f t="shared" si="5"/>
        <v>11</v>
      </c>
      <c r="E89" s="89">
        <v>4</v>
      </c>
      <c r="F89" s="89">
        <v>6</v>
      </c>
    </row>
    <row r="90" spans="1:6" ht="15.75" customHeight="1">
      <c r="A90" s="90" t="s">
        <v>187</v>
      </c>
      <c r="B90" s="89">
        <v>21</v>
      </c>
      <c r="C90" s="89">
        <v>8</v>
      </c>
      <c r="D90" s="89">
        <f t="shared" si="5"/>
        <v>13</v>
      </c>
      <c r="E90" s="89">
        <v>3</v>
      </c>
      <c r="F90" s="89">
        <v>5</v>
      </c>
    </row>
    <row r="91" spans="1:6" ht="18.75">
      <c r="A91" s="90" t="s">
        <v>108</v>
      </c>
      <c r="B91" s="89">
        <v>18</v>
      </c>
      <c r="C91" s="104">
        <v>16</v>
      </c>
      <c r="D91" s="89">
        <f t="shared" si="5"/>
        <v>2</v>
      </c>
      <c r="E91" s="89">
        <v>4</v>
      </c>
      <c r="F91" s="89">
        <v>11</v>
      </c>
    </row>
    <row r="92" spans="1:6" ht="14.25" customHeight="1">
      <c r="A92" s="90" t="s">
        <v>107</v>
      </c>
      <c r="B92" s="89">
        <v>13</v>
      </c>
      <c r="C92" s="89">
        <v>13</v>
      </c>
      <c r="D92" s="89">
        <f t="shared" si="5"/>
        <v>0</v>
      </c>
      <c r="E92" s="89">
        <v>0</v>
      </c>
      <c r="F92" s="89">
        <v>6</v>
      </c>
    </row>
    <row r="93" spans="1:6" ht="39" customHeight="1">
      <c r="A93" s="90" t="s">
        <v>254</v>
      </c>
      <c r="B93" s="89">
        <v>12</v>
      </c>
      <c r="C93" s="89">
        <v>4</v>
      </c>
      <c r="D93" s="89">
        <f t="shared" si="5"/>
        <v>8</v>
      </c>
      <c r="E93" s="89">
        <v>0</v>
      </c>
      <c r="F93" s="89">
        <v>1</v>
      </c>
    </row>
    <row r="94" spans="1:6" ht="30" customHeight="1">
      <c r="A94" s="137" t="s">
        <v>6</v>
      </c>
      <c r="B94" s="137"/>
      <c r="C94" s="137"/>
      <c r="D94" s="137"/>
      <c r="E94" s="137"/>
      <c r="F94" s="137"/>
    </row>
    <row r="95" spans="1:6" ht="30" customHeight="1">
      <c r="A95" s="86" t="s">
        <v>121</v>
      </c>
      <c r="B95" s="85">
        <v>312</v>
      </c>
      <c r="C95" s="85">
        <v>77</v>
      </c>
      <c r="D95" s="85">
        <f>B95-C95</f>
        <v>235</v>
      </c>
      <c r="E95" s="85">
        <v>0</v>
      </c>
      <c r="F95" s="85">
        <v>44</v>
      </c>
    </row>
    <row r="96" spans="1:6" ht="18.75">
      <c r="A96" s="86" t="s">
        <v>111</v>
      </c>
      <c r="B96" s="85">
        <v>235</v>
      </c>
      <c r="C96" s="85">
        <v>57</v>
      </c>
      <c r="D96" s="85">
        <f aca="true" t="shared" si="6" ref="D96:D114">B96-C96</f>
        <v>178</v>
      </c>
      <c r="E96" s="85">
        <v>3</v>
      </c>
      <c r="F96" s="85">
        <v>15</v>
      </c>
    </row>
    <row r="97" spans="1:6" ht="18.75">
      <c r="A97" s="86" t="s">
        <v>53</v>
      </c>
      <c r="B97" s="85">
        <v>229</v>
      </c>
      <c r="C97" s="85">
        <v>224</v>
      </c>
      <c r="D97" s="85">
        <f t="shared" si="6"/>
        <v>5</v>
      </c>
      <c r="E97" s="85">
        <v>16</v>
      </c>
      <c r="F97" s="85">
        <v>73</v>
      </c>
    </row>
    <row r="98" spans="1:6" ht="18.75">
      <c r="A98" s="86" t="s">
        <v>139</v>
      </c>
      <c r="B98" s="85">
        <v>174</v>
      </c>
      <c r="C98" s="85">
        <v>61</v>
      </c>
      <c r="D98" s="85">
        <f t="shared" si="6"/>
        <v>113</v>
      </c>
      <c r="E98" s="85">
        <v>20</v>
      </c>
      <c r="F98" s="85">
        <v>13</v>
      </c>
    </row>
    <row r="99" spans="1:6" ht="18.75">
      <c r="A99" s="86" t="s">
        <v>56</v>
      </c>
      <c r="B99" s="85">
        <v>139</v>
      </c>
      <c r="C99" s="85">
        <v>60</v>
      </c>
      <c r="D99" s="85">
        <f t="shared" si="6"/>
        <v>79</v>
      </c>
      <c r="E99" s="85">
        <v>32</v>
      </c>
      <c r="F99" s="85">
        <v>36</v>
      </c>
    </row>
    <row r="100" spans="1:6" ht="21" customHeight="1">
      <c r="A100" s="86" t="s">
        <v>158</v>
      </c>
      <c r="B100" s="85">
        <v>121</v>
      </c>
      <c r="C100" s="85">
        <v>50</v>
      </c>
      <c r="D100" s="85">
        <f t="shared" si="6"/>
        <v>71</v>
      </c>
      <c r="E100" s="85">
        <v>2</v>
      </c>
      <c r="F100" s="85">
        <v>19</v>
      </c>
    </row>
    <row r="101" spans="1:6" ht="37.5">
      <c r="A101" s="86" t="s">
        <v>140</v>
      </c>
      <c r="B101" s="85">
        <v>121</v>
      </c>
      <c r="C101" s="85">
        <v>33</v>
      </c>
      <c r="D101" s="85">
        <f t="shared" si="6"/>
        <v>88</v>
      </c>
      <c r="E101" s="85">
        <v>26</v>
      </c>
      <c r="F101" s="85">
        <v>13</v>
      </c>
    </row>
    <row r="102" spans="1:6" ht="18.75">
      <c r="A102" s="86" t="s">
        <v>142</v>
      </c>
      <c r="B102" s="85">
        <v>114</v>
      </c>
      <c r="C102" s="85">
        <v>39</v>
      </c>
      <c r="D102" s="85">
        <f t="shared" si="6"/>
        <v>75</v>
      </c>
      <c r="E102" s="85">
        <v>12</v>
      </c>
      <c r="F102" s="85">
        <v>5</v>
      </c>
    </row>
    <row r="103" spans="1:6" ht="18.75">
      <c r="A103" s="86" t="s">
        <v>110</v>
      </c>
      <c r="B103" s="85">
        <v>98</v>
      </c>
      <c r="C103" s="85">
        <v>57</v>
      </c>
      <c r="D103" s="85">
        <f t="shared" si="6"/>
        <v>41</v>
      </c>
      <c r="E103" s="85">
        <v>8</v>
      </c>
      <c r="F103" s="85">
        <v>25</v>
      </c>
    </row>
    <row r="104" spans="1:6" ht="37.5">
      <c r="A104" s="86" t="s">
        <v>92</v>
      </c>
      <c r="B104" s="85">
        <v>95</v>
      </c>
      <c r="C104" s="85">
        <v>61</v>
      </c>
      <c r="D104" s="85">
        <f t="shared" si="6"/>
        <v>34</v>
      </c>
      <c r="E104" s="85">
        <v>10</v>
      </c>
      <c r="F104" s="85">
        <v>38</v>
      </c>
    </row>
    <row r="105" spans="1:6" ht="15.75" customHeight="1">
      <c r="A105" s="86" t="s">
        <v>109</v>
      </c>
      <c r="B105" s="85">
        <v>82</v>
      </c>
      <c r="C105" s="85">
        <v>41</v>
      </c>
      <c r="D105" s="85">
        <f t="shared" si="6"/>
        <v>41</v>
      </c>
      <c r="E105" s="85">
        <v>19</v>
      </c>
      <c r="F105" s="85">
        <v>20</v>
      </c>
    </row>
    <row r="106" spans="1:6" ht="15.75" customHeight="1">
      <c r="A106" s="86" t="s">
        <v>59</v>
      </c>
      <c r="B106" s="85">
        <v>71</v>
      </c>
      <c r="C106" s="85">
        <v>45</v>
      </c>
      <c r="D106" s="85">
        <f t="shared" si="6"/>
        <v>26</v>
      </c>
      <c r="E106" s="85">
        <v>12</v>
      </c>
      <c r="F106" s="85">
        <v>19</v>
      </c>
    </row>
    <row r="107" spans="1:6" ht="18.75">
      <c r="A107" s="86" t="s">
        <v>67</v>
      </c>
      <c r="B107" s="85">
        <v>70</v>
      </c>
      <c r="C107" s="85">
        <v>18</v>
      </c>
      <c r="D107" s="85">
        <f t="shared" si="6"/>
        <v>52</v>
      </c>
      <c r="E107" s="85">
        <v>12</v>
      </c>
      <c r="F107" s="85">
        <v>5</v>
      </c>
    </row>
    <row r="108" spans="1:6" ht="15.75" customHeight="1">
      <c r="A108" s="86" t="s">
        <v>232</v>
      </c>
      <c r="B108" s="85">
        <v>53</v>
      </c>
      <c r="C108" s="85">
        <v>38</v>
      </c>
      <c r="D108" s="85">
        <f t="shared" si="6"/>
        <v>15</v>
      </c>
      <c r="E108" s="85">
        <v>0</v>
      </c>
      <c r="F108" s="85">
        <v>4</v>
      </c>
    </row>
    <row r="109" spans="1:6" ht="18.75">
      <c r="A109" s="86" t="s">
        <v>188</v>
      </c>
      <c r="B109" s="85">
        <v>53</v>
      </c>
      <c r="C109" s="85">
        <v>4</v>
      </c>
      <c r="D109" s="85">
        <f t="shared" si="6"/>
        <v>49</v>
      </c>
      <c r="E109" s="85">
        <v>45</v>
      </c>
      <c r="F109" s="85">
        <v>3</v>
      </c>
    </row>
    <row r="110" spans="1:6" ht="18.75">
      <c r="A110" s="86" t="s">
        <v>159</v>
      </c>
      <c r="B110" s="85">
        <v>52</v>
      </c>
      <c r="C110" s="85">
        <v>37</v>
      </c>
      <c r="D110" s="85">
        <f t="shared" si="6"/>
        <v>15</v>
      </c>
      <c r="E110" s="85">
        <v>5</v>
      </c>
      <c r="F110" s="85">
        <v>18</v>
      </c>
    </row>
    <row r="111" spans="1:6" ht="15" customHeight="1">
      <c r="A111" s="86" t="s">
        <v>160</v>
      </c>
      <c r="B111" s="85">
        <v>49</v>
      </c>
      <c r="C111" s="85">
        <v>6</v>
      </c>
      <c r="D111" s="85">
        <f t="shared" si="6"/>
        <v>43</v>
      </c>
      <c r="E111" s="85">
        <v>12</v>
      </c>
      <c r="F111" s="85">
        <v>5</v>
      </c>
    </row>
    <row r="112" spans="1:6" ht="22.5" customHeight="1">
      <c r="A112" s="86" t="s">
        <v>203</v>
      </c>
      <c r="B112" s="85">
        <v>46</v>
      </c>
      <c r="C112" s="85">
        <v>10</v>
      </c>
      <c r="D112" s="85">
        <f t="shared" si="6"/>
        <v>36</v>
      </c>
      <c r="E112" s="85">
        <v>7</v>
      </c>
      <c r="F112" s="85">
        <v>5</v>
      </c>
    </row>
    <row r="113" spans="1:6" ht="15" customHeight="1">
      <c r="A113" s="86" t="s">
        <v>189</v>
      </c>
      <c r="B113" s="85">
        <v>45</v>
      </c>
      <c r="C113" s="85">
        <v>12</v>
      </c>
      <c r="D113" s="85">
        <f t="shared" si="6"/>
        <v>33</v>
      </c>
      <c r="E113" s="85">
        <v>1</v>
      </c>
      <c r="F113" s="85">
        <v>3</v>
      </c>
    </row>
    <row r="114" spans="1:6" ht="18" customHeight="1">
      <c r="A114" s="86" t="s">
        <v>204</v>
      </c>
      <c r="B114" s="85">
        <v>44</v>
      </c>
      <c r="C114" s="85">
        <v>16</v>
      </c>
      <c r="D114" s="85">
        <f t="shared" si="6"/>
        <v>28</v>
      </c>
      <c r="E114" s="85">
        <v>6</v>
      </c>
      <c r="F114" s="85">
        <v>6</v>
      </c>
    </row>
    <row r="115" spans="1:6" ht="43.5" customHeight="1">
      <c r="A115" s="137" t="s">
        <v>87</v>
      </c>
      <c r="B115" s="137"/>
      <c r="C115" s="137"/>
      <c r="D115" s="137"/>
      <c r="E115" s="137"/>
      <c r="F115" s="137"/>
    </row>
    <row r="116" spans="1:6" ht="18.75">
      <c r="A116" s="105" t="s">
        <v>47</v>
      </c>
      <c r="B116" s="103">
        <v>1736</v>
      </c>
      <c r="C116" s="89">
        <v>795</v>
      </c>
      <c r="D116" s="89">
        <f>B116-C116</f>
        <v>941</v>
      </c>
      <c r="E116" s="89">
        <v>92</v>
      </c>
      <c r="F116" s="89">
        <v>255</v>
      </c>
    </row>
    <row r="117" spans="1:6" ht="15.75" customHeight="1">
      <c r="A117" s="105" t="s">
        <v>295</v>
      </c>
      <c r="B117" s="103">
        <v>693</v>
      </c>
      <c r="C117" s="89">
        <v>293</v>
      </c>
      <c r="D117" s="89">
        <f aca="true" t="shared" si="7" ref="D117:D132">B117-C117</f>
        <v>400</v>
      </c>
      <c r="E117" s="89">
        <v>27</v>
      </c>
      <c r="F117" s="89">
        <v>29</v>
      </c>
    </row>
    <row r="118" spans="1:6" ht="26.25" customHeight="1">
      <c r="A118" s="105" t="s">
        <v>133</v>
      </c>
      <c r="B118" s="103">
        <v>600</v>
      </c>
      <c r="C118" s="89">
        <v>809</v>
      </c>
      <c r="D118" s="89">
        <f t="shared" si="7"/>
        <v>-209</v>
      </c>
      <c r="E118" s="89">
        <v>13</v>
      </c>
      <c r="F118" s="89">
        <v>96</v>
      </c>
    </row>
    <row r="119" spans="1:6" ht="18.75">
      <c r="A119" s="105" t="s">
        <v>127</v>
      </c>
      <c r="B119" s="103">
        <v>160</v>
      </c>
      <c r="C119" s="89">
        <v>77</v>
      </c>
      <c r="D119" s="89">
        <f t="shared" si="7"/>
        <v>83</v>
      </c>
      <c r="E119" s="89">
        <v>6</v>
      </c>
      <c r="F119" s="89">
        <v>37</v>
      </c>
    </row>
    <row r="120" spans="1:6" ht="42.75" customHeight="1">
      <c r="A120" s="105" t="s">
        <v>198</v>
      </c>
      <c r="B120" s="103">
        <v>119</v>
      </c>
      <c r="C120" s="89">
        <v>159</v>
      </c>
      <c r="D120" s="89">
        <f t="shared" si="7"/>
        <v>-40</v>
      </c>
      <c r="E120" s="89">
        <v>0</v>
      </c>
      <c r="F120" s="89">
        <v>52</v>
      </c>
    </row>
    <row r="121" spans="1:6" ht="18.75">
      <c r="A121" s="90" t="s">
        <v>123</v>
      </c>
      <c r="B121" s="89">
        <v>75</v>
      </c>
      <c r="C121" s="89">
        <v>756</v>
      </c>
      <c r="D121" s="89">
        <f t="shared" si="7"/>
        <v>-681</v>
      </c>
      <c r="E121" s="89">
        <v>0</v>
      </c>
      <c r="F121" s="89">
        <v>689</v>
      </c>
    </row>
    <row r="122" spans="1:6" ht="18.75">
      <c r="A122" s="90" t="s">
        <v>112</v>
      </c>
      <c r="B122" s="89">
        <v>64</v>
      </c>
      <c r="C122" s="89">
        <v>28</v>
      </c>
      <c r="D122" s="89">
        <f t="shared" si="7"/>
        <v>36</v>
      </c>
      <c r="E122" s="89">
        <v>11</v>
      </c>
      <c r="F122" s="89">
        <v>12</v>
      </c>
    </row>
    <row r="123" spans="1:6" ht="18.75">
      <c r="A123" s="90" t="s">
        <v>205</v>
      </c>
      <c r="B123" s="89">
        <v>62</v>
      </c>
      <c r="C123" s="89">
        <v>51</v>
      </c>
      <c r="D123" s="89">
        <f t="shared" si="7"/>
        <v>11</v>
      </c>
      <c r="E123" s="89">
        <v>3</v>
      </c>
      <c r="F123" s="89">
        <v>5</v>
      </c>
    </row>
    <row r="124" spans="1:6" ht="18.75">
      <c r="A124" s="90" t="s">
        <v>113</v>
      </c>
      <c r="B124" s="89">
        <v>58</v>
      </c>
      <c r="C124" s="89">
        <v>25</v>
      </c>
      <c r="D124" s="89">
        <f t="shared" si="7"/>
        <v>33</v>
      </c>
      <c r="E124" s="89">
        <v>15</v>
      </c>
      <c r="F124" s="89">
        <v>8</v>
      </c>
    </row>
    <row r="125" spans="1:6" ht="18.75">
      <c r="A125" s="90" t="s">
        <v>69</v>
      </c>
      <c r="B125" s="89">
        <v>58</v>
      </c>
      <c r="C125" s="89">
        <v>86</v>
      </c>
      <c r="D125" s="89">
        <f t="shared" si="7"/>
        <v>-28</v>
      </c>
      <c r="E125" s="89">
        <v>8</v>
      </c>
      <c r="F125" s="89">
        <v>47</v>
      </c>
    </row>
    <row r="126" spans="1:6" ht="37.5">
      <c r="A126" s="90" t="s">
        <v>291</v>
      </c>
      <c r="B126" s="89">
        <v>49</v>
      </c>
      <c r="C126" s="89">
        <v>15</v>
      </c>
      <c r="D126" s="89">
        <f t="shared" si="7"/>
        <v>34</v>
      </c>
      <c r="E126" s="89">
        <v>2</v>
      </c>
      <c r="F126" s="89">
        <v>1</v>
      </c>
    </row>
    <row r="127" spans="1:6" ht="18.75">
      <c r="A127" s="90" t="s">
        <v>190</v>
      </c>
      <c r="B127" s="89">
        <v>47</v>
      </c>
      <c r="C127" s="89">
        <v>35</v>
      </c>
      <c r="D127" s="89">
        <f t="shared" si="7"/>
        <v>12</v>
      </c>
      <c r="E127" s="89">
        <v>1</v>
      </c>
      <c r="F127" s="89">
        <v>2</v>
      </c>
    </row>
    <row r="128" spans="1:6" ht="18.75">
      <c r="A128" s="90" t="s">
        <v>292</v>
      </c>
      <c r="B128" s="89">
        <v>43</v>
      </c>
      <c r="C128" s="89">
        <v>11</v>
      </c>
      <c r="D128" s="89">
        <f t="shared" si="7"/>
        <v>32</v>
      </c>
      <c r="E128" s="89">
        <v>6</v>
      </c>
      <c r="F128" s="89">
        <v>2</v>
      </c>
    </row>
    <row r="129" spans="1:6" ht="37.5">
      <c r="A129" s="90" t="s">
        <v>206</v>
      </c>
      <c r="B129" s="89">
        <v>41</v>
      </c>
      <c r="C129" s="89">
        <v>21</v>
      </c>
      <c r="D129" s="89">
        <f t="shared" si="7"/>
        <v>20</v>
      </c>
      <c r="E129" s="89">
        <v>2</v>
      </c>
      <c r="F129" s="89">
        <v>3</v>
      </c>
    </row>
    <row r="130" spans="1:6" ht="18.75">
      <c r="A130" s="90" t="s">
        <v>207</v>
      </c>
      <c r="B130" s="89">
        <v>37</v>
      </c>
      <c r="C130" s="89">
        <v>35</v>
      </c>
      <c r="D130" s="89">
        <f t="shared" si="7"/>
        <v>2</v>
      </c>
      <c r="E130" s="89">
        <v>5</v>
      </c>
      <c r="F130" s="89">
        <v>11</v>
      </c>
    </row>
    <row r="131" spans="1:6" ht="18.75">
      <c r="A131" s="90" t="s">
        <v>293</v>
      </c>
      <c r="B131" s="89">
        <v>35</v>
      </c>
      <c r="C131" s="89">
        <v>3</v>
      </c>
      <c r="D131" s="89">
        <f t="shared" si="7"/>
        <v>32</v>
      </c>
      <c r="E131" s="89">
        <v>14</v>
      </c>
      <c r="F131" s="89">
        <v>2</v>
      </c>
    </row>
    <row r="132" spans="1:6" ht="37.5" customHeight="1">
      <c r="A132" s="90" t="s">
        <v>294</v>
      </c>
      <c r="B132" s="89">
        <v>35</v>
      </c>
      <c r="C132" s="89">
        <v>0</v>
      </c>
      <c r="D132" s="89">
        <f t="shared" si="7"/>
        <v>35</v>
      </c>
      <c r="E132" s="89">
        <v>28</v>
      </c>
      <c r="F132" s="89">
        <v>0</v>
      </c>
    </row>
    <row r="133" spans="1:6" ht="24.75" customHeight="1">
      <c r="A133" s="138" t="s">
        <v>4</v>
      </c>
      <c r="B133" s="138"/>
      <c r="C133" s="138"/>
      <c r="D133" s="138"/>
      <c r="E133" s="138"/>
      <c r="F133" s="138"/>
    </row>
    <row r="134" spans="1:6" ht="18.75">
      <c r="A134" s="90" t="s">
        <v>48</v>
      </c>
      <c r="B134" s="89">
        <v>1865</v>
      </c>
      <c r="C134" s="89">
        <v>1365</v>
      </c>
      <c r="D134" s="89">
        <f>B134-C134</f>
        <v>500</v>
      </c>
      <c r="E134" s="89">
        <v>128</v>
      </c>
      <c r="F134" s="89">
        <v>489</v>
      </c>
    </row>
    <row r="135" spans="1:6" ht="23.25" customHeight="1">
      <c r="A135" s="90" t="s">
        <v>52</v>
      </c>
      <c r="B135" s="89">
        <v>388</v>
      </c>
      <c r="C135" s="89">
        <v>290</v>
      </c>
      <c r="D135" s="89">
        <f aca="true" t="shared" si="8" ref="D135:D150">B135-C135</f>
        <v>98</v>
      </c>
      <c r="E135" s="89">
        <v>18</v>
      </c>
      <c r="F135" s="89">
        <v>146</v>
      </c>
    </row>
    <row r="136" spans="1:6" ht="18.75">
      <c r="A136" s="90" t="s">
        <v>54</v>
      </c>
      <c r="B136" s="89">
        <v>324</v>
      </c>
      <c r="C136" s="89">
        <v>78</v>
      </c>
      <c r="D136" s="89">
        <f t="shared" si="8"/>
        <v>246</v>
      </c>
      <c r="E136" s="89">
        <v>26</v>
      </c>
      <c r="F136" s="89">
        <v>26</v>
      </c>
    </row>
    <row r="137" spans="1:6" ht="18.75">
      <c r="A137" s="90" t="s">
        <v>58</v>
      </c>
      <c r="B137" s="89">
        <v>250</v>
      </c>
      <c r="C137" s="89">
        <v>52</v>
      </c>
      <c r="D137" s="89">
        <f t="shared" si="8"/>
        <v>198</v>
      </c>
      <c r="E137" s="89">
        <v>4</v>
      </c>
      <c r="F137" s="89">
        <v>17</v>
      </c>
    </row>
    <row r="138" spans="1:6" ht="18.75">
      <c r="A138" s="105" t="s">
        <v>55</v>
      </c>
      <c r="B138" s="89">
        <v>246</v>
      </c>
      <c r="C138" s="89">
        <v>176</v>
      </c>
      <c r="D138" s="89">
        <f t="shared" si="8"/>
        <v>70</v>
      </c>
      <c r="E138" s="89">
        <v>9</v>
      </c>
      <c r="F138" s="89">
        <v>92</v>
      </c>
    </row>
    <row r="139" spans="1:6" ht="18.75">
      <c r="A139" s="90" t="s">
        <v>72</v>
      </c>
      <c r="B139" s="89">
        <v>109</v>
      </c>
      <c r="C139" s="89">
        <v>33</v>
      </c>
      <c r="D139" s="89">
        <f t="shared" si="8"/>
        <v>76</v>
      </c>
      <c r="E139" s="89">
        <v>11</v>
      </c>
      <c r="F139" s="89">
        <v>16</v>
      </c>
    </row>
    <row r="140" spans="1:6" ht="18.75">
      <c r="A140" s="90" t="s">
        <v>60</v>
      </c>
      <c r="B140" s="89">
        <v>101</v>
      </c>
      <c r="C140" s="89">
        <v>60</v>
      </c>
      <c r="D140" s="89">
        <f t="shared" si="8"/>
        <v>41</v>
      </c>
      <c r="E140" s="89">
        <v>4</v>
      </c>
      <c r="F140" s="89">
        <v>24</v>
      </c>
    </row>
    <row r="141" spans="1:6" ht="18.75">
      <c r="A141" s="90" t="s">
        <v>57</v>
      </c>
      <c r="B141" s="89">
        <v>100</v>
      </c>
      <c r="C141" s="89">
        <v>33</v>
      </c>
      <c r="D141" s="89">
        <f t="shared" si="8"/>
        <v>67</v>
      </c>
      <c r="E141" s="89">
        <v>6</v>
      </c>
      <c r="F141" s="89">
        <v>19</v>
      </c>
    </row>
    <row r="142" spans="1:6" ht="18.75">
      <c r="A142" s="90" t="s">
        <v>114</v>
      </c>
      <c r="B142" s="89">
        <v>95</v>
      </c>
      <c r="C142" s="89">
        <v>54</v>
      </c>
      <c r="D142" s="89">
        <f t="shared" si="8"/>
        <v>41</v>
      </c>
      <c r="E142" s="89">
        <v>5</v>
      </c>
      <c r="F142" s="89">
        <v>26</v>
      </c>
    </row>
    <row r="143" spans="1:6" ht="18.75">
      <c r="A143" s="90" t="s">
        <v>66</v>
      </c>
      <c r="B143" s="89">
        <v>79</v>
      </c>
      <c r="C143" s="89">
        <v>39</v>
      </c>
      <c r="D143" s="89">
        <f t="shared" si="8"/>
        <v>40</v>
      </c>
      <c r="E143" s="89">
        <v>7</v>
      </c>
      <c r="F143" s="89">
        <v>21</v>
      </c>
    </row>
    <row r="144" spans="1:6" ht="56.25">
      <c r="A144" s="90" t="s">
        <v>115</v>
      </c>
      <c r="B144" s="89">
        <v>62</v>
      </c>
      <c r="C144" s="89">
        <v>9</v>
      </c>
      <c r="D144" s="89">
        <f t="shared" si="8"/>
        <v>53</v>
      </c>
      <c r="E144" s="89">
        <v>3</v>
      </c>
      <c r="F144" s="89">
        <v>7</v>
      </c>
    </row>
    <row r="145" spans="1:6" ht="37.5">
      <c r="A145" s="90" t="s">
        <v>74</v>
      </c>
      <c r="B145" s="89">
        <v>50</v>
      </c>
      <c r="C145" s="89">
        <v>29</v>
      </c>
      <c r="D145" s="89">
        <f t="shared" si="8"/>
        <v>21</v>
      </c>
      <c r="E145" s="89">
        <v>5</v>
      </c>
      <c r="F145" s="89">
        <v>17</v>
      </c>
    </row>
    <row r="146" spans="1:6" ht="27" customHeight="1">
      <c r="A146" s="90" t="s">
        <v>128</v>
      </c>
      <c r="B146" s="89">
        <v>44</v>
      </c>
      <c r="C146" s="89">
        <v>12</v>
      </c>
      <c r="D146" s="89">
        <f t="shared" si="8"/>
        <v>32</v>
      </c>
      <c r="E146" s="89">
        <v>11</v>
      </c>
      <c r="F146" s="89">
        <v>7</v>
      </c>
    </row>
    <row r="147" spans="1:6" ht="18" customHeight="1">
      <c r="A147" s="90" t="s">
        <v>116</v>
      </c>
      <c r="B147" s="89">
        <v>35</v>
      </c>
      <c r="C147" s="89">
        <v>5</v>
      </c>
      <c r="D147" s="89">
        <f t="shared" si="8"/>
        <v>30</v>
      </c>
      <c r="E147" s="89">
        <v>4</v>
      </c>
      <c r="F147" s="89">
        <v>4</v>
      </c>
    </row>
    <row r="148" spans="1:6" ht="24" customHeight="1">
      <c r="A148" s="90" t="s">
        <v>233</v>
      </c>
      <c r="B148" s="89">
        <v>26</v>
      </c>
      <c r="C148" s="89">
        <v>44</v>
      </c>
      <c r="D148" s="89">
        <f t="shared" si="8"/>
        <v>-18</v>
      </c>
      <c r="E148" s="89">
        <v>8</v>
      </c>
      <c r="F148" s="89">
        <v>21</v>
      </c>
    </row>
    <row r="149" spans="1:6" ht="18.75">
      <c r="A149" s="90" t="s">
        <v>161</v>
      </c>
      <c r="B149" s="89">
        <v>20</v>
      </c>
      <c r="C149" s="89">
        <v>7</v>
      </c>
      <c r="D149" s="89">
        <f t="shared" si="8"/>
        <v>13</v>
      </c>
      <c r="E149" s="89">
        <v>1</v>
      </c>
      <c r="F149" s="89">
        <v>3</v>
      </c>
    </row>
    <row r="150" spans="1:6" ht="18.75">
      <c r="A150" s="90" t="s">
        <v>257</v>
      </c>
      <c r="B150" s="89">
        <v>15</v>
      </c>
      <c r="C150" s="89">
        <v>4</v>
      </c>
      <c r="D150" s="89">
        <f t="shared" si="8"/>
        <v>11</v>
      </c>
      <c r="E150" s="89">
        <v>0</v>
      </c>
      <c r="F150" s="89">
        <v>4</v>
      </c>
    </row>
    <row r="151" spans="1:6" ht="15.75">
      <c r="A151" s="45"/>
      <c r="B151" s="55"/>
      <c r="C151" s="55"/>
      <c r="D151" s="55"/>
      <c r="E151" s="55"/>
      <c r="F151" s="55"/>
    </row>
  </sheetData>
  <sheetProtection/>
  <mergeCells count="18">
    <mergeCell ref="A94:F94"/>
    <mergeCell ref="A115:F115"/>
    <mergeCell ref="A133:F133"/>
    <mergeCell ref="A8:F8"/>
    <mergeCell ref="A23:F23"/>
    <mergeCell ref="A37:F37"/>
    <mergeCell ref="A54:F54"/>
    <mergeCell ref="A67:F67"/>
    <mergeCell ref="A82:F82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7874015748031497" bottom="0.03937007874015748" header="0.5118110236220472" footer="0.5118110236220472"/>
  <pageSetup horizontalDpi="600" verticalDpi="600" orientation="portrait" paperSize="9" scale="80" r:id="rId1"/>
  <rowBreaks count="4" manualBreakCount="4">
    <brk id="36" max="255" man="1"/>
    <brk id="66" max="255" man="1"/>
    <brk id="93" max="255" man="1"/>
    <brk id="1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4"/>
  <sheetViews>
    <sheetView view="pageBreakPreview" zoomScale="85" zoomScaleSheetLayoutView="85" zoomScalePageLayoutView="0" workbookViewId="0" topLeftCell="A1">
      <selection activeCell="B13" sqref="B13"/>
    </sheetView>
  </sheetViews>
  <sheetFormatPr defaultColWidth="10.28125" defaultRowHeight="15"/>
  <cols>
    <col min="1" max="1" width="3.28125" style="42" customWidth="1"/>
    <col min="2" max="2" width="65.57421875" style="51" customWidth="1"/>
    <col min="3" max="3" width="22.421875" style="58" customWidth="1"/>
    <col min="4" max="250" width="9.140625" style="42" customWidth="1"/>
    <col min="251" max="251" width="4.28125" style="42" customWidth="1"/>
    <col min="252" max="252" width="31.140625" style="42" customWidth="1"/>
    <col min="253" max="255" width="10.00390625" style="42" customWidth="1"/>
    <col min="256" max="16384" width="10.28125" style="42" customWidth="1"/>
  </cols>
  <sheetData>
    <row r="1" spans="1:256" ht="34.5" customHeight="1">
      <c r="A1" s="140" t="s">
        <v>243</v>
      </c>
      <c r="B1" s="140"/>
      <c r="C1" s="140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  <c r="IT1" s="46"/>
      <c r="IU1" s="46"/>
      <c r="IV1" s="46"/>
    </row>
    <row r="2" spans="2:256" ht="27" customHeight="1">
      <c r="B2" s="139" t="s">
        <v>88</v>
      </c>
      <c r="C2" s="139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</row>
    <row r="3" ht="2.25" customHeight="1"/>
    <row r="4" spans="1:3" ht="48.75" customHeight="1">
      <c r="A4" s="48" t="s">
        <v>46</v>
      </c>
      <c r="B4" s="106" t="s">
        <v>42</v>
      </c>
      <c r="C4" s="49" t="s">
        <v>89</v>
      </c>
    </row>
    <row r="5" spans="1:256" ht="15.75">
      <c r="A5" s="48">
        <v>1</v>
      </c>
      <c r="B5" s="150" t="s">
        <v>162</v>
      </c>
      <c r="C5" s="151">
        <v>15000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ht="15.75">
      <c r="A6" s="48">
        <v>2</v>
      </c>
      <c r="B6" s="152" t="s">
        <v>222</v>
      </c>
      <c r="C6" s="151">
        <v>12500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</row>
    <row r="7" spans="1:256" ht="15.75">
      <c r="A7" s="48">
        <v>3</v>
      </c>
      <c r="B7" s="152" t="s">
        <v>181</v>
      </c>
      <c r="C7" s="151">
        <v>12500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</row>
    <row r="8" spans="1:256" ht="15.75">
      <c r="A8" s="48">
        <v>4</v>
      </c>
      <c r="B8" s="152" t="s">
        <v>223</v>
      </c>
      <c r="C8" s="151">
        <v>12000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</row>
    <row r="9" spans="1:256" ht="15.75">
      <c r="A9" s="48">
        <v>5</v>
      </c>
      <c r="B9" s="152" t="s">
        <v>220</v>
      </c>
      <c r="C9" s="151">
        <v>11801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</row>
    <row r="10" spans="1:256" ht="15.75">
      <c r="A10" s="48">
        <v>6</v>
      </c>
      <c r="B10" s="152" t="s">
        <v>169</v>
      </c>
      <c r="C10" s="151">
        <v>11665.67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</row>
    <row r="11" spans="1:256" ht="15.75">
      <c r="A11" s="48">
        <v>7</v>
      </c>
      <c r="B11" s="152" t="s">
        <v>163</v>
      </c>
      <c r="C11" s="151">
        <v>11333.33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ht="15.75">
      <c r="A12" s="48">
        <v>8</v>
      </c>
      <c r="B12" s="152" t="s">
        <v>211</v>
      </c>
      <c r="C12" s="151">
        <v>11300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</row>
    <row r="13" spans="1:256" ht="15.75">
      <c r="A13" s="48">
        <v>9</v>
      </c>
      <c r="B13" s="152" t="s">
        <v>166</v>
      </c>
      <c r="C13" s="151">
        <v>11285.71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ht="15.75">
      <c r="A14" s="48">
        <v>10</v>
      </c>
      <c r="B14" s="152" t="s">
        <v>259</v>
      </c>
      <c r="C14" s="151">
        <v>11000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</row>
    <row r="15" spans="1:256" ht="15.75">
      <c r="A15" s="48">
        <v>11</v>
      </c>
      <c r="B15" s="152" t="s">
        <v>224</v>
      </c>
      <c r="C15" s="151">
        <v>10904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</row>
    <row r="16" spans="1:256" ht="15.75">
      <c r="A16" s="48">
        <v>12</v>
      </c>
      <c r="B16" s="152" t="s">
        <v>191</v>
      </c>
      <c r="C16" s="151">
        <v>10200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</row>
    <row r="17" spans="1:256" ht="15.75">
      <c r="A17" s="48">
        <v>13</v>
      </c>
      <c r="B17" s="152" t="s">
        <v>130</v>
      </c>
      <c r="C17" s="151">
        <v>10000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</row>
    <row r="18" spans="1:256" ht="15.75">
      <c r="A18" s="48">
        <v>14</v>
      </c>
      <c r="B18" s="152" t="s">
        <v>212</v>
      </c>
      <c r="C18" s="151">
        <v>10000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pans="1:256" ht="15.75">
      <c r="A19" s="48">
        <v>15</v>
      </c>
      <c r="B19" s="152" t="s">
        <v>174</v>
      </c>
      <c r="C19" s="151">
        <v>10000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pans="1:256" ht="15.75">
      <c r="A20" s="48">
        <v>16</v>
      </c>
      <c r="B20" s="152" t="s">
        <v>260</v>
      </c>
      <c r="C20" s="151">
        <v>10000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pans="1:256" ht="15.75">
      <c r="A21" s="48">
        <v>17</v>
      </c>
      <c r="B21" s="152" t="s">
        <v>261</v>
      </c>
      <c r="C21" s="151">
        <v>10000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pans="1:256" ht="15.75">
      <c r="A22" s="48">
        <v>18</v>
      </c>
      <c r="B22" s="152" t="s">
        <v>213</v>
      </c>
      <c r="C22" s="151">
        <v>10000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pans="1:256" ht="15.75">
      <c r="A23" s="48">
        <v>19</v>
      </c>
      <c r="B23" s="152" t="s">
        <v>164</v>
      </c>
      <c r="C23" s="151">
        <v>10000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 ht="15.75">
      <c r="A24" s="48">
        <v>20</v>
      </c>
      <c r="B24" s="152" t="s">
        <v>165</v>
      </c>
      <c r="C24" s="151">
        <v>10000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pans="1:256" ht="15.75">
      <c r="A25" s="48">
        <v>21</v>
      </c>
      <c r="B25" s="152" t="s">
        <v>262</v>
      </c>
      <c r="C25" s="151">
        <v>10000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pans="1:256" ht="15.75">
      <c r="A26" s="48">
        <v>22</v>
      </c>
      <c r="B26" s="152" t="s">
        <v>168</v>
      </c>
      <c r="C26" s="151">
        <v>10000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pans="1:256" ht="15.75">
      <c r="A27" s="48">
        <v>23</v>
      </c>
      <c r="B27" s="152" t="s">
        <v>263</v>
      </c>
      <c r="C27" s="151">
        <v>10000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pans="1:3" ht="15.75">
      <c r="A28" s="48">
        <v>24</v>
      </c>
      <c r="B28" s="152" t="s">
        <v>214</v>
      </c>
      <c r="C28" s="151">
        <v>10000</v>
      </c>
    </row>
    <row r="29" spans="1:3" ht="15.75">
      <c r="A29" s="48">
        <v>25</v>
      </c>
      <c r="B29" s="152" t="s">
        <v>225</v>
      </c>
      <c r="C29" s="151">
        <v>9850</v>
      </c>
    </row>
    <row r="30" spans="1:3" ht="15.75">
      <c r="A30" s="48">
        <v>26</v>
      </c>
      <c r="B30" s="152" t="s">
        <v>175</v>
      </c>
      <c r="C30" s="151">
        <v>9605.26</v>
      </c>
    </row>
    <row r="31" spans="1:3" ht="15.75">
      <c r="A31" s="48">
        <v>27</v>
      </c>
      <c r="B31" s="152" t="s">
        <v>264</v>
      </c>
      <c r="C31" s="151">
        <v>9586.5</v>
      </c>
    </row>
    <row r="32" spans="1:3" ht="15.75">
      <c r="A32" s="48">
        <v>28</v>
      </c>
      <c r="B32" s="152" t="s">
        <v>265</v>
      </c>
      <c r="C32" s="151">
        <v>9500</v>
      </c>
    </row>
    <row r="33" spans="1:3" ht="15.75">
      <c r="A33" s="48">
        <v>29</v>
      </c>
      <c r="B33" s="152" t="s">
        <v>229</v>
      </c>
      <c r="C33" s="151">
        <v>9031.08</v>
      </c>
    </row>
    <row r="34" spans="1:3" ht="15.75">
      <c r="A34" s="48">
        <v>30</v>
      </c>
      <c r="B34" s="152" t="s">
        <v>170</v>
      </c>
      <c r="C34" s="151">
        <v>9000</v>
      </c>
    </row>
    <row r="35" spans="1:3" ht="15.75">
      <c r="A35" s="48">
        <v>31</v>
      </c>
      <c r="B35" s="152" t="s">
        <v>266</v>
      </c>
      <c r="C35" s="151">
        <v>9000</v>
      </c>
    </row>
    <row r="36" spans="1:3" ht="15.75">
      <c r="A36" s="48">
        <v>32</v>
      </c>
      <c r="B36" s="152" t="s">
        <v>226</v>
      </c>
      <c r="C36" s="151">
        <v>9000</v>
      </c>
    </row>
    <row r="37" spans="1:3" ht="15.75">
      <c r="A37" s="48">
        <v>33</v>
      </c>
      <c r="B37" s="152" t="s">
        <v>227</v>
      </c>
      <c r="C37" s="151">
        <v>9000</v>
      </c>
    </row>
    <row r="38" spans="1:3" ht="15.75">
      <c r="A38" s="48">
        <v>34</v>
      </c>
      <c r="B38" s="152" t="s">
        <v>171</v>
      </c>
      <c r="C38" s="151">
        <v>9000</v>
      </c>
    </row>
    <row r="39" spans="1:3" ht="14.25" customHeight="1">
      <c r="A39" s="48">
        <v>35</v>
      </c>
      <c r="B39" s="152" t="s">
        <v>172</v>
      </c>
      <c r="C39" s="151">
        <v>9000</v>
      </c>
    </row>
    <row r="40" spans="1:3" ht="15.75">
      <c r="A40" s="48">
        <v>36</v>
      </c>
      <c r="B40" s="152" t="s">
        <v>167</v>
      </c>
      <c r="C40" s="151">
        <v>9000</v>
      </c>
    </row>
    <row r="41" spans="1:3" ht="15.75">
      <c r="A41" s="48">
        <v>37</v>
      </c>
      <c r="B41" s="152" t="s">
        <v>228</v>
      </c>
      <c r="C41" s="151">
        <v>9000</v>
      </c>
    </row>
    <row r="42" spans="1:3" ht="15.75">
      <c r="A42" s="48">
        <v>38</v>
      </c>
      <c r="B42" s="152" t="s">
        <v>267</v>
      </c>
      <c r="C42" s="151">
        <v>9000</v>
      </c>
    </row>
    <row r="43" spans="1:3" ht="15.75">
      <c r="A43" s="48">
        <v>39</v>
      </c>
      <c r="B43" s="152" t="s">
        <v>173</v>
      </c>
      <c r="C43" s="151">
        <v>9000</v>
      </c>
    </row>
    <row r="44" spans="1:3" ht="15.75">
      <c r="A44" s="48">
        <v>40</v>
      </c>
      <c r="B44" s="152" t="s">
        <v>268</v>
      </c>
      <c r="C44" s="151">
        <v>9000</v>
      </c>
    </row>
    <row r="45" spans="1:3" ht="15.75">
      <c r="A45" s="48">
        <v>41</v>
      </c>
      <c r="B45" s="152" t="s">
        <v>269</v>
      </c>
      <c r="C45" s="151">
        <v>8812.5</v>
      </c>
    </row>
    <row r="46" spans="1:3" ht="15" customHeight="1">
      <c r="A46" s="48">
        <v>42</v>
      </c>
      <c r="B46" s="152" t="s">
        <v>270</v>
      </c>
      <c r="C46" s="151">
        <v>8534</v>
      </c>
    </row>
    <row r="47" spans="1:3" ht="15.75">
      <c r="A47" s="48">
        <v>43</v>
      </c>
      <c r="B47" s="152" t="s">
        <v>221</v>
      </c>
      <c r="C47" s="151">
        <v>8511</v>
      </c>
    </row>
    <row r="48" spans="1:3" ht="15.75">
      <c r="A48" s="48">
        <v>44</v>
      </c>
      <c r="B48" s="152" t="s">
        <v>193</v>
      </c>
      <c r="C48" s="151">
        <v>8500</v>
      </c>
    </row>
    <row r="49" spans="1:3" ht="15.75">
      <c r="A49" s="48">
        <v>45</v>
      </c>
      <c r="B49" s="152" t="s">
        <v>230</v>
      </c>
      <c r="C49" s="151">
        <v>8500</v>
      </c>
    </row>
    <row r="50" spans="1:3" ht="15.75">
      <c r="A50" s="48">
        <v>46</v>
      </c>
      <c r="B50" s="152" t="s">
        <v>271</v>
      </c>
      <c r="C50" s="151">
        <v>8450</v>
      </c>
    </row>
    <row r="51" spans="1:3" ht="15.75">
      <c r="A51" s="48">
        <v>47</v>
      </c>
      <c r="B51" s="152" t="s">
        <v>185</v>
      </c>
      <c r="C51" s="151">
        <v>8400</v>
      </c>
    </row>
    <row r="52" spans="1:3" ht="15.75">
      <c r="A52" s="48">
        <v>48</v>
      </c>
      <c r="B52" s="152" t="s">
        <v>192</v>
      </c>
      <c r="C52" s="151">
        <v>8400</v>
      </c>
    </row>
    <row r="53" spans="1:3" ht="15.75">
      <c r="A53" s="48">
        <v>49</v>
      </c>
      <c r="B53" s="152" t="s">
        <v>272</v>
      </c>
      <c r="C53" s="151">
        <v>8350</v>
      </c>
    </row>
    <row r="54" spans="1:3" ht="15.75">
      <c r="A54" s="48">
        <v>50</v>
      </c>
      <c r="B54" s="152" t="s">
        <v>215</v>
      </c>
      <c r="C54" s="151">
        <v>8236</v>
      </c>
    </row>
  </sheetData>
  <sheetProtection/>
  <mergeCells count="2">
    <mergeCell ref="B2:C2"/>
    <mergeCell ref="A1:C1"/>
  </mergeCells>
  <printOptions horizontalCentered="1"/>
  <pageMargins left="0.11811023622047245" right="0.2755905511811024" top="0.2362204724409449" bottom="0" header="0.31496062992125984" footer="0.1574803149606299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2"/>
  <sheetViews>
    <sheetView zoomScaleSheetLayoutView="89" zoomScalePageLayoutView="0" workbookViewId="0" topLeftCell="A1">
      <selection activeCell="A6" sqref="A6"/>
    </sheetView>
  </sheetViews>
  <sheetFormatPr defaultColWidth="8.8515625" defaultRowHeight="15"/>
  <cols>
    <col min="1" max="1" width="61.7109375" style="46" customWidth="1"/>
    <col min="2" max="2" width="24.57421875" style="91" customWidth="1"/>
    <col min="3" max="16384" width="8.8515625" style="1" customWidth="1"/>
  </cols>
  <sheetData>
    <row r="1" spans="1:2" ht="62.25" customHeight="1">
      <c r="A1" s="141" t="s">
        <v>244</v>
      </c>
      <c r="B1" s="141"/>
    </row>
    <row r="2" spans="1:2" ht="14.25" customHeight="1">
      <c r="A2" s="142"/>
      <c r="B2" s="142"/>
    </row>
    <row r="3" spans="1:2" ht="76.5" customHeight="1">
      <c r="A3" s="107" t="s">
        <v>42</v>
      </c>
      <c r="B3" s="87" t="s">
        <v>90</v>
      </c>
    </row>
    <row r="4" spans="1:2" ht="40.5" customHeight="1">
      <c r="A4" s="92" t="s">
        <v>29</v>
      </c>
      <c r="B4" s="93">
        <v>6057</v>
      </c>
    </row>
    <row r="5" spans="1:2" ht="18.75">
      <c r="A5" s="94" t="s">
        <v>163</v>
      </c>
      <c r="B5" s="95">
        <v>11333.33</v>
      </c>
    </row>
    <row r="6" spans="1:2" ht="22.5" customHeight="1">
      <c r="A6" s="108" t="s">
        <v>259</v>
      </c>
      <c r="B6" s="95">
        <v>11000</v>
      </c>
    </row>
    <row r="7" spans="1:2" ht="18.75">
      <c r="A7" s="94" t="s">
        <v>224</v>
      </c>
      <c r="B7" s="95">
        <v>10904</v>
      </c>
    </row>
    <row r="8" spans="1:2" ht="15.75" customHeight="1">
      <c r="A8" s="94" t="s">
        <v>191</v>
      </c>
      <c r="B8" s="95">
        <v>10200</v>
      </c>
    </row>
    <row r="9" spans="1:2" ht="15.75" customHeight="1">
      <c r="A9" s="94" t="s">
        <v>130</v>
      </c>
      <c r="B9" s="95">
        <v>10000</v>
      </c>
    </row>
    <row r="10" spans="1:2" ht="17.25" customHeight="1">
      <c r="A10" s="94" t="s">
        <v>212</v>
      </c>
      <c r="B10" s="95">
        <v>10000</v>
      </c>
    </row>
    <row r="11" spans="1:2" ht="18.75">
      <c r="A11" s="94" t="s">
        <v>174</v>
      </c>
      <c r="B11" s="95">
        <v>10000</v>
      </c>
    </row>
    <row r="12" spans="1:2" ht="18.75">
      <c r="A12" s="94" t="s">
        <v>260</v>
      </c>
      <c r="B12" s="95">
        <v>10000</v>
      </c>
    </row>
    <row r="13" spans="1:2" ht="18.75">
      <c r="A13" s="94" t="s">
        <v>265</v>
      </c>
      <c r="B13" s="95">
        <v>9500</v>
      </c>
    </row>
    <row r="14" spans="1:2" ht="18.75">
      <c r="A14" s="92" t="s">
        <v>3</v>
      </c>
      <c r="B14" s="93">
        <v>5199</v>
      </c>
    </row>
    <row r="15" spans="1:2" ht="19.5" customHeight="1">
      <c r="A15" s="94" t="s">
        <v>222</v>
      </c>
      <c r="B15" s="95">
        <v>12500</v>
      </c>
    </row>
    <row r="16" spans="1:2" ht="18.75">
      <c r="A16" s="94" t="s">
        <v>226</v>
      </c>
      <c r="B16" s="95">
        <v>9000</v>
      </c>
    </row>
    <row r="17" spans="1:2" ht="18.75">
      <c r="A17" s="94" t="s">
        <v>271</v>
      </c>
      <c r="B17" s="95">
        <v>8450</v>
      </c>
    </row>
    <row r="18" spans="1:2" ht="18.75">
      <c r="A18" s="94" t="s">
        <v>215</v>
      </c>
      <c r="B18" s="95">
        <v>8236</v>
      </c>
    </row>
    <row r="19" spans="1:2" ht="18.75">
      <c r="A19" s="94" t="s">
        <v>194</v>
      </c>
      <c r="B19" s="95">
        <v>8000</v>
      </c>
    </row>
    <row r="20" spans="1:2" ht="19.5" customHeight="1">
      <c r="A20" s="94" t="s">
        <v>273</v>
      </c>
      <c r="B20" s="95">
        <v>7800</v>
      </c>
    </row>
    <row r="21" spans="1:2" ht="17.25" customHeight="1">
      <c r="A21" s="94" t="s">
        <v>216</v>
      </c>
      <c r="B21" s="95">
        <v>7500</v>
      </c>
    </row>
    <row r="22" spans="1:2" ht="17.25" customHeight="1">
      <c r="A22" s="94" t="s">
        <v>274</v>
      </c>
      <c r="B22" s="95">
        <v>7441.5</v>
      </c>
    </row>
    <row r="23" spans="1:2" ht="18.75">
      <c r="A23" s="94" t="s">
        <v>275</v>
      </c>
      <c r="B23" s="95">
        <v>7000</v>
      </c>
    </row>
    <row r="24" spans="1:2" ht="18.75">
      <c r="A24" s="94" t="s">
        <v>177</v>
      </c>
      <c r="B24" s="95">
        <v>6808.87</v>
      </c>
    </row>
    <row r="25" spans="1:2" ht="18.75">
      <c r="A25" s="92" t="s">
        <v>2</v>
      </c>
      <c r="B25" s="93">
        <v>5470</v>
      </c>
    </row>
    <row r="26" spans="1:2" ht="18" customHeight="1">
      <c r="A26" s="114" t="s">
        <v>220</v>
      </c>
      <c r="B26" s="115">
        <v>11801</v>
      </c>
    </row>
    <row r="27" spans="1:2" ht="18.75">
      <c r="A27" s="114" t="s">
        <v>211</v>
      </c>
      <c r="B27" s="115">
        <v>11300</v>
      </c>
    </row>
    <row r="28" spans="1:2" ht="18.75">
      <c r="A28" s="114" t="s">
        <v>261</v>
      </c>
      <c r="B28" s="115">
        <v>10000</v>
      </c>
    </row>
    <row r="29" spans="1:2" ht="18.75">
      <c r="A29" s="114" t="s">
        <v>213</v>
      </c>
      <c r="B29" s="115">
        <v>10000</v>
      </c>
    </row>
    <row r="30" spans="1:2" ht="18.75">
      <c r="A30" s="114" t="s">
        <v>264</v>
      </c>
      <c r="B30" s="115">
        <v>9586.5</v>
      </c>
    </row>
    <row r="31" spans="1:2" ht="18" customHeight="1">
      <c r="A31" s="114" t="s">
        <v>178</v>
      </c>
      <c r="B31" s="115">
        <v>8086.5</v>
      </c>
    </row>
    <row r="32" spans="1:2" ht="15.75" customHeight="1">
      <c r="A32" s="114" t="s">
        <v>276</v>
      </c>
      <c r="B32" s="115">
        <v>7250</v>
      </c>
    </row>
    <row r="33" spans="1:2" ht="18.75">
      <c r="A33" s="114" t="s">
        <v>277</v>
      </c>
      <c r="B33" s="115">
        <v>7000</v>
      </c>
    </row>
    <row r="34" spans="1:2" ht="16.5" customHeight="1">
      <c r="A34" s="94" t="s">
        <v>234</v>
      </c>
      <c r="B34" s="95">
        <v>6500</v>
      </c>
    </row>
    <row r="35" spans="1:2" ht="16.5" customHeight="1">
      <c r="A35" s="94" t="s">
        <v>278</v>
      </c>
      <c r="B35" s="95">
        <v>6000</v>
      </c>
    </row>
    <row r="36" spans="1:2" ht="16.5" customHeight="1">
      <c r="A36" s="94" t="s">
        <v>279</v>
      </c>
      <c r="B36" s="95">
        <v>5877.35</v>
      </c>
    </row>
    <row r="37" spans="1:2" ht="16.5" customHeight="1">
      <c r="A37" s="94" t="s">
        <v>280</v>
      </c>
      <c r="B37" s="95">
        <v>5740</v>
      </c>
    </row>
    <row r="38" spans="1:2" ht="16.5" customHeight="1">
      <c r="A38" s="94" t="s">
        <v>281</v>
      </c>
      <c r="B38" s="95">
        <v>5612.17</v>
      </c>
    </row>
    <row r="39" spans="1:2" ht="18.75">
      <c r="A39" s="92" t="s">
        <v>1</v>
      </c>
      <c r="B39" s="93">
        <v>4950</v>
      </c>
    </row>
    <row r="40" spans="1:2" ht="18.75">
      <c r="A40" s="94" t="s">
        <v>181</v>
      </c>
      <c r="B40" s="95">
        <v>12500</v>
      </c>
    </row>
    <row r="41" spans="1:2" ht="18.75">
      <c r="A41" s="94" t="s">
        <v>282</v>
      </c>
      <c r="B41" s="95">
        <v>7000</v>
      </c>
    </row>
    <row r="42" spans="1:2" ht="18.75">
      <c r="A42" s="94" t="s">
        <v>129</v>
      </c>
      <c r="B42" s="95">
        <v>5902.22</v>
      </c>
    </row>
    <row r="43" spans="1:2" ht="18.75">
      <c r="A43" s="94" t="s">
        <v>180</v>
      </c>
      <c r="B43" s="95">
        <v>5066.65</v>
      </c>
    </row>
    <row r="44" spans="1:2" ht="18.75">
      <c r="A44" s="94" t="s">
        <v>179</v>
      </c>
      <c r="B44" s="95">
        <v>4800</v>
      </c>
    </row>
    <row r="45" spans="1:2" ht="18.75">
      <c r="A45" s="94" t="s">
        <v>283</v>
      </c>
      <c r="B45" s="95">
        <v>4720.89</v>
      </c>
    </row>
    <row r="46" spans="1:2" ht="18.75">
      <c r="A46" s="92" t="s">
        <v>5</v>
      </c>
      <c r="B46" s="93">
        <v>5074</v>
      </c>
    </row>
    <row r="47" spans="1:2" ht="18.75">
      <c r="A47" s="88" t="s">
        <v>175</v>
      </c>
      <c r="B47" s="89">
        <v>9605.26</v>
      </c>
    </row>
    <row r="48" spans="1:2" ht="18.75">
      <c r="A48" s="88" t="s">
        <v>176</v>
      </c>
      <c r="B48" s="89">
        <v>7800</v>
      </c>
    </row>
    <row r="49" spans="1:2" ht="18.75">
      <c r="A49" s="88" t="s">
        <v>284</v>
      </c>
      <c r="B49" s="89">
        <v>6500</v>
      </c>
    </row>
    <row r="50" spans="1:2" ht="18.75">
      <c r="A50" s="88" t="s">
        <v>217</v>
      </c>
      <c r="B50" s="89">
        <v>6000</v>
      </c>
    </row>
    <row r="51" spans="1:2" ht="18.75">
      <c r="A51" s="88" t="s">
        <v>195</v>
      </c>
      <c r="B51" s="89">
        <v>5593.25</v>
      </c>
    </row>
    <row r="52" spans="1:2" ht="18.75">
      <c r="A52" s="88" t="s">
        <v>285</v>
      </c>
      <c r="B52" s="89">
        <v>5243.25</v>
      </c>
    </row>
    <row r="53" spans="1:2" ht="18.75">
      <c r="A53" s="88" t="s">
        <v>286</v>
      </c>
      <c r="B53" s="89">
        <v>5207.88</v>
      </c>
    </row>
    <row r="54" spans="1:2" ht="56.25">
      <c r="A54" s="92" t="s">
        <v>30</v>
      </c>
      <c r="B54" s="93">
        <v>5386</v>
      </c>
    </row>
    <row r="55" spans="1:2" ht="18.75">
      <c r="A55" s="94" t="s">
        <v>227</v>
      </c>
      <c r="B55" s="95">
        <v>9000</v>
      </c>
    </row>
    <row r="56" spans="1:2" ht="18.75">
      <c r="A56" s="94" t="s">
        <v>196</v>
      </c>
      <c r="B56" s="95">
        <v>8000</v>
      </c>
    </row>
    <row r="57" spans="1:2" ht="18.75">
      <c r="A57" s="94" t="s">
        <v>218</v>
      </c>
      <c r="B57" s="95">
        <v>6543.25</v>
      </c>
    </row>
    <row r="58" spans="1:2" ht="18.75">
      <c r="A58" s="94" t="s">
        <v>182</v>
      </c>
      <c r="B58" s="95">
        <v>6168.75</v>
      </c>
    </row>
    <row r="59" spans="1:2" ht="18.75">
      <c r="A59" s="94" t="s">
        <v>287</v>
      </c>
      <c r="B59" s="95">
        <v>5000</v>
      </c>
    </row>
    <row r="60" spans="1:2" ht="18.75">
      <c r="A60" s="94" t="s">
        <v>288</v>
      </c>
      <c r="B60" s="95">
        <v>5000</v>
      </c>
    </row>
    <row r="61" spans="1:2" ht="18.75">
      <c r="A61" s="92" t="s">
        <v>6</v>
      </c>
      <c r="B61" s="93">
        <v>6454</v>
      </c>
    </row>
    <row r="62" spans="1:2" ht="18.75">
      <c r="A62" s="112" t="s">
        <v>169</v>
      </c>
      <c r="B62" s="113">
        <v>11665.67</v>
      </c>
    </row>
    <row r="63" spans="1:2" ht="18.75">
      <c r="A63" s="112" t="s">
        <v>164</v>
      </c>
      <c r="B63" s="113">
        <v>10000</v>
      </c>
    </row>
    <row r="64" spans="1:2" ht="18.75">
      <c r="A64" s="112" t="s">
        <v>165</v>
      </c>
      <c r="B64" s="113">
        <v>10000</v>
      </c>
    </row>
    <row r="65" spans="1:2" ht="18.75">
      <c r="A65" s="112" t="s">
        <v>262</v>
      </c>
      <c r="B65" s="113">
        <v>10000</v>
      </c>
    </row>
    <row r="66" spans="1:2" ht="37.5">
      <c r="A66" s="112" t="s">
        <v>168</v>
      </c>
      <c r="B66" s="113">
        <v>10000</v>
      </c>
    </row>
    <row r="67" spans="1:2" ht="37.5">
      <c r="A67" s="112" t="s">
        <v>263</v>
      </c>
      <c r="B67" s="113">
        <v>10000</v>
      </c>
    </row>
    <row r="68" spans="1:2" ht="37.5">
      <c r="A68" s="112" t="s">
        <v>225</v>
      </c>
      <c r="B68" s="113">
        <v>9850</v>
      </c>
    </row>
    <row r="69" spans="1:2" ht="18.75">
      <c r="A69" s="112" t="s">
        <v>229</v>
      </c>
      <c r="B69" s="113">
        <v>9031.08</v>
      </c>
    </row>
    <row r="70" spans="1:2" ht="37.5">
      <c r="A70" s="112" t="s">
        <v>171</v>
      </c>
      <c r="B70" s="113">
        <v>9000</v>
      </c>
    </row>
    <row r="71" spans="1:2" ht="37.5">
      <c r="A71" s="112" t="s">
        <v>172</v>
      </c>
      <c r="B71" s="113">
        <v>9000</v>
      </c>
    </row>
    <row r="72" spans="1:2" ht="18.75">
      <c r="A72" s="112" t="s">
        <v>167</v>
      </c>
      <c r="B72" s="113">
        <v>9000</v>
      </c>
    </row>
    <row r="73" spans="1:2" ht="18.75">
      <c r="A73" s="112" t="s">
        <v>228</v>
      </c>
      <c r="B73" s="113">
        <v>9000</v>
      </c>
    </row>
    <row r="74" spans="1:2" ht="18.75">
      <c r="A74" s="112" t="s">
        <v>221</v>
      </c>
      <c r="B74" s="113">
        <v>8511</v>
      </c>
    </row>
    <row r="75" spans="1:2" ht="75">
      <c r="A75" s="92" t="s">
        <v>7</v>
      </c>
      <c r="B75" s="93">
        <v>6814</v>
      </c>
    </row>
    <row r="76" spans="1:2" ht="18.75">
      <c r="A76" s="94" t="s">
        <v>162</v>
      </c>
      <c r="B76" s="95">
        <v>15000</v>
      </c>
    </row>
    <row r="77" spans="1:2" ht="18.75">
      <c r="A77" s="94" t="s">
        <v>223</v>
      </c>
      <c r="B77" s="95">
        <v>12000</v>
      </c>
    </row>
    <row r="78" spans="1:2" ht="20.25" customHeight="1">
      <c r="A78" s="94" t="s">
        <v>166</v>
      </c>
      <c r="B78" s="95">
        <v>11285.71</v>
      </c>
    </row>
    <row r="79" spans="1:2" ht="20.25" customHeight="1">
      <c r="A79" s="94" t="s">
        <v>214</v>
      </c>
      <c r="B79" s="95">
        <v>10000</v>
      </c>
    </row>
    <row r="80" spans="1:2" ht="20.25" customHeight="1">
      <c r="A80" s="94" t="s">
        <v>267</v>
      </c>
      <c r="B80" s="95">
        <v>9000</v>
      </c>
    </row>
    <row r="81" spans="1:2" ht="20.25" customHeight="1">
      <c r="A81" s="94" t="s">
        <v>173</v>
      </c>
      <c r="B81" s="95">
        <v>9000</v>
      </c>
    </row>
    <row r="82" spans="1:2" ht="20.25" customHeight="1">
      <c r="A82" s="94" t="s">
        <v>268</v>
      </c>
      <c r="B82" s="95">
        <v>9000</v>
      </c>
    </row>
    <row r="83" spans="1:2" ht="20.25" customHeight="1">
      <c r="A83" s="94" t="s">
        <v>269</v>
      </c>
      <c r="B83" s="95">
        <v>8812.5</v>
      </c>
    </row>
    <row r="84" spans="1:2" ht="20.25" customHeight="1">
      <c r="A84" s="94" t="s">
        <v>270</v>
      </c>
      <c r="B84" s="95">
        <v>8534</v>
      </c>
    </row>
    <row r="85" spans="1:2" ht="30.75" customHeight="1">
      <c r="A85" s="92" t="s">
        <v>4</v>
      </c>
      <c r="B85" s="93">
        <v>4874</v>
      </c>
    </row>
    <row r="86" spans="1:2" ht="19.5" customHeight="1">
      <c r="A86" s="94" t="s">
        <v>289</v>
      </c>
      <c r="B86" s="95">
        <v>7296.63</v>
      </c>
    </row>
    <row r="87" spans="1:2" ht="18.75">
      <c r="A87" s="94" t="s">
        <v>197</v>
      </c>
      <c r="B87" s="95">
        <v>7050</v>
      </c>
    </row>
    <row r="88" spans="1:2" ht="18.75">
      <c r="A88" s="94" t="s">
        <v>235</v>
      </c>
      <c r="B88" s="95">
        <v>6500</v>
      </c>
    </row>
    <row r="89" spans="1:2" ht="18.75">
      <c r="A89" s="94" t="s">
        <v>183</v>
      </c>
      <c r="B89" s="95">
        <v>6472.81</v>
      </c>
    </row>
    <row r="90" spans="1:2" ht="18.75" customHeight="1">
      <c r="A90" s="94" t="s">
        <v>290</v>
      </c>
      <c r="B90" s="95">
        <v>6391</v>
      </c>
    </row>
    <row r="91" spans="1:2" ht="18.75">
      <c r="A91" s="94" t="s">
        <v>236</v>
      </c>
      <c r="B91" s="95">
        <v>5500</v>
      </c>
    </row>
    <row r="92" spans="1:2" ht="17.25" customHeight="1">
      <c r="A92" s="94" t="s">
        <v>237</v>
      </c>
      <c r="B92" s="95">
        <v>5340</v>
      </c>
    </row>
  </sheetData>
  <sheetProtection/>
  <mergeCells count="2">
    <mergeCell ref="A1:B1"/>
    <mergeCell ref="A2:B2"/>
  </mergeCells>
  <printOptions horizontalCentered="1"/>
  <pageMargins left="0.6692913385826772" right="0.5118110236220472" top="0.15748031496062992" bottom="0.15748031496062992" header="0.31496062992125984" footer="0.31496062992125984"/>
  <pageSetup horizontalDpi="600" verticalDpi="600" orientation="portrait" paperSize="9" scale="94" r:id="rId1"/>
  <rowBreaks count="2" manualBreakCount="2">
    <brk id="45" max="255" man="1"/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29"/>
  <sheetViews>
    <sheetView view="pageBreakPreview" zoomScale="80" zoomScaleNormal="75" zoomScaleSheetLayoutView="80" workbookViewId="0" topLeftCell="A1">
      <selection activeCell="F6" sqref="F6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7109375" style="6" customWidth="1"/>
    <col min="5" max="5" width="15.28125" style="6" customWidth="1"/>
    <col min="6" max="6" width="14.57421875" style="6" customWidth="1"/>
    <col min="7" max="7" width="13.7109375" style="6" customWidth="1"/>
    <col min="8" max="8" width="8.8515625" style="6" customWidth="1"/>
    <col min="9" max="9" width="11.8515625" style="30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24" t="s">
        <v>117</v>
      </c>
      <c r="B1" s="124"/>
      <c r="C1" s="124"/>
      <c r="D1" s="124"/>
      <c r="E1" s="124"/>
      <c r="F1" s="124"/>
      <c r="G1" s="124"/>
      <c r="I1" s="29"/>
    </row>
    <row r="2" spans="1:9" s="2" customFormat="1" ht="22.5" customHeight="1">
      <c r="A2" s="143" t="s">
        <v>37</v>
      </c>
      <c r="B2" s="143"/>
      <c r="C2" s="143"/>
      <c r="D2" s="143"/>
      <c r="E2" s="143"/>
      <c r="F2" s="143"/>
      <c r="G2" s="143"/>
      <c r="I2" s="29"/>
    </row>
    <row r="3" spans="1:9" s="4" customFormat="1" ht="21.75" customHeight="1">
      <c r="A3" s="3"/>
      <c r="B3" s="3"/>
      <c r="C3" s="109"/>
      <c r="D3" s="3"/>
      <c r="E3" s="3"/>
      <c r="F3" s="3"/>
      <c r="I3" s="30"/>
    </row>
    <row r="4" spans="1:9" s="4" customFormat="1" ht="21.75" customHeight="1">
      <c r="A4" s="118"/>
      <c r="B4" s="120" t="str">
        <f>1!B4:C4</f>
        <v>січень-червень</v>
      </c>
      <c r="C4" s="121"/>
      <c r="D4" s="144" t="s">
        <v>31</v>
      </c>
      <c r="E4" s="122" t="str">
        <f>1!E4:F4</f>
        <v>станом на 1 липня</v>
      </c>
      <c r="F4" s="123"/>
      <c r="G4" s="119" t="s">
        <v>31</v>
      </c>
      <c r="I4" s="30"/>
    </row>
    <row r="5" spans="1:9" s="4" customFormat="1" ht="52.5" customHeight="1">
      <c r="A5" s="118"/>
      <c r="B5" s="61" t="s">
        <v>119</v>
      </c>
      <c r="C5" s="61" t="s">
        <v>126</v>
      </c>
      <c r="D5" s="144"/>
      <c r="E5" s="67" t="s">
        <v>119</v>
      </c>
      <c r="F5" s="67" t="s">
        <v>126</v>
      </c>
      <c r="G5" s="119"/>
      <c r="I5" s="30"/>
    </row>
    <row r="6" spans="1:9" s="4" customFormat="1" ht="28.5" customHeight="1">
      <c r="A6" s="64" t="s">
        <v>32</v>
      </c>
      <c r="B6" s="76">
        <v>17934</v>
      </c>
      <c r="C6" s="76">
        <v>17963</v>
      </c>
      <c r="D6" s="96">
        <f>ROUND(C6/B6*100,1)</f>
        <v>100.2</v>
      </c>
      <c r="E6" s="76">
        <v>8079</v>
      </c>
      <c r="F6" s="76">
        <v>8202</v>
      </c>
      <c r="G6" s="97">
        <f>ROUND(F6/E6*100,1)</f>
        <v>101.5</v>
      </c>
      <c r="I6" s="30"/>
    </row>
    <row r="7" spans="1:10" s="5" customFormat="1" ht="31.5" customHeight="1">
      <c r="A7" s="62" t="s">
        <v>38</v>
      </c>
      <c r="B7" s="38">
        <v>15543</v>
      </c>
      <c r="C7" s="69">
        <f>SUM(C9:C27)</f>
        <v>15916</v>
      </c>
      <c r="D7" s="37">
        <f aca="true" t="shared" si="0" ref="D7:D27">ROUND(C7/B7*100,1)</f>
        <v>102.4</v>
      </c>
      <c r="E7" s="77">
        <v>7154</v>
      </c>
      <c r="F7" s="77">
        <f>SUM(F9:F27)</f>
        <v>7496</v>
      </c>
      <c r="G7" s="68">
        <f aca="true" t="shared" si="1" ref="G7:G27">ROUND(F7/E7*100,1)</f>
        <v>104.8</v>
      </c>
      <c r="I7" s="30"/>
      <c r="J7" s="31"/>
    </row>
    <row r="8" spans="1:33" s="5" customFormat="1" ht="32.25" customHeight="1">
      <c r="A8" s="73" t="s">
        <v>9</v>
      </c>
      <c r="B8" s="38"/>
      <c r="C8" s="36"/>
      <c r="D8" s="37"/>
      <c r="E8" s="38"/>
      <c r="F8" s="77"/>
      <c r="G8" s="68"/>
      <c r="I8" s="30"/>
      <c r="J8" s="31"/>
      <c r="AG8" s="5">
        <v>2501</v>
      </c>
    </row>
    <row r="9" spans="1:10" ht="42" customHeight="1">
      <c r="A9" s="63" t="s">
        <v>10</v>
      </c>
      <c r="B9" s="78">
        <v>3249</v>
      </c>
      <c r="C9" s="24">
        <v>3547</v>
      </c>
      <c r="D9" s="37">
        <f t="shared" si="0"/>
        <v>109.2</v>
      </c>
      <c r="E9" s="78">
        <v>845</v>
      </c>
      <c r="F9" s="79">
        <v>917</v>
      </c>
      <c r="G9" s="68">
        <f t="shared" si="1"/>
        <v>108.5</v>
      </c>
      <c r="H9" s="22"/>
      <c r="I9" s="32"/>
      <c r="J9" s="31"/>
    </row>
    <row r="10" spans="1:10" ht="39" customHeight="1">
      <c r="A10" s="63" t="s">
        <v>11</v>
      </c>
      <c r="B10" s="78">
        <v>174</v>
      </c>
      <c r="C10" s="24">
        <v>230</v>
      </c>
      <c r="D10" s="37">
        <f t="shared" si="0"/>
        <v>132.2</v>
      </c>
      <c r="E10" s="78">
        <v>34</v>
      </c>
      <c r="F10" s="79">
        <v>65</v>
      </c>
      <c r="G10" s="68">
        <f t="shared" si="1"/>
        <v>191.2</v>
      </c>
      <c r="I10" s="32"/>
      <c r="J10" s="31"/>
    </row>
    <row r="11" spans="1:11" s="16" customFormat="1" ht="28.5" customHeight="1">
      <c r="A11" s="63" t="s">
        <v>12</v>
      </c>
      <c r="B11" s="78">
        <v>2165</v>
      </c>
      <c r="C11" s="24">
        <v>2237</v>
      </c>
      <c r="D11" s="37">
        <f t="shared" si="0"/>
        <v>103.3</v>
      </c>
      <c r="E11" s="78">
        <v>826</v>
      </c>
      <c r="F11" s="79">
        <v>966</v>
      </c>
      <c r="G11" s="68">
        <f t="shared" si="1"/>
        <v>116.9</v>
      </c>
      <c r="I11" s="32"/>
      <c r="J11" s="31"/>
      <c r="K11" s="6"/>
    </row>
    <row r="12" spans="1:10" ht="42" customHeight="1">
      <c r="A12" s="63" t="s">
        <v>13</v>
      </c>
      <c r="B12" s="78">
        <v>248</v>
      </c>
      <c r="C12" s="24">
        <v>250</v>
      </c>
      <c r="D12" s="37">
        <f t="shared" si="0"/>
        <v>100.8</v>
      </c>
      <c r="E12" s="78">
        <v>177</v>
      </c>
      <c r="F12" s="79">
        <v>181</v>
      </c>
      <c r="G12" s="68">
        <f t="shared" si="1"/>
        <v>102.3</v>
      </c>
      <c r="I12" s="32"/>
      <c r="J12" s="31"/>
    </row>
    <row r="13" spans="1:10" ht="42" customHeight="1">
      <c r="A13" s="63" t="s">
        <v>14</v>
      </c>
      <c r="B13" s="78">
        <v>158</v>
      </c>
      <c r="C13" s="24">
        <v>159</v>
      </c>
      <c r="D13" s="37">
        <f t="shared" si="0"/>
        <v>100.6</v>
      </c>
      <c r="E13" s="78">
        <v>89</v>
      </c>
      <c r="F13" s="79">
        <v>89</v>
      </c>
      <c r="G13" s="68">
        <f t="shared" si="1"/>
        <v>100</v>
      </c>
      <c r="I13" s="32"/>
      <c r="J13" s="31"/>
    </row>
    <row r="14" spans="1:10" ht="30.75" customHeight="1">
      <c r="A14" s="63" t="s">
        <v>15</v>
      </c>
      <c r="B14" s="78">
        <v>501</v>
      </c>
      <c r="C14" s="24">
        <v>472</v>
      </c>
      <c r="D14" s="37">
        <f t="shared" si="0"/>
        <v>94.2</v>
      </c>
      <c r="E14" s="78">
        <v>226</v>
      </c>
      <c r="F14" s="79">
        <v>225</v>
      </c>
      <c r="G14" s="68">
        <f t="shared" si="1"/>
        <v>99.6</v>
      </c>
      <c r="I14" s="32"/>
      <c r="J14" s="31"/>
    </row>
    <row r="15" spans="1:10" ht="41.25" customHeight="1">
      <c r="A15" s="63" t="s">
        <v>16</v>
      </c>
      <c r="B15" s="78">
        <v>2810</v>
      </c>
      <c r="C15" s="24">
        <v>2866</v>
      </c>
      <c r="D15" s="37">
        <f t="shared" si="0"/>
        <v>102</v>
      </c>
      <c r="E15" s="78">
        <v>1323</v>
      </c>
      <c r="F15" s="79">
        <v>1315</v>
      </c>
      <c r="G15" s="68">
        <f t="shared" si="1"/>
        <v>99.4</v>
      </c>
      <c r="I15" s="32"/>
      <c r="J15" s="31"/>
    </row>
    <row r="16" spans="1:10" ht="41.25" customHeight="1">
      <c r="A16" s="63" t="s">
        <v>17</v>
      </c>
      <c r="B16" s="78">
        <v>589</v>
      </c>
      <c r="C16" s="24">
        <v>611</v>
      </c>
      <c r="D16" s="37">
        <f t="shared" si="0"/>
        <v>103.7</v>
      </c>
      <c r="E16" s="78">
        <v>297</v>
      </c>
      <c r="F16" s="79">
        <v>324</v>
      </c>
      <c r="G16" s="68">
        <f t="shared" si="1"/>
        <v>109.1</v>
      </c>
      <c r="I16" s="32"/>
      <c r="J16" s="31"/>
    </row>
    <row r="17" spans="1:10" ht="41.25" customHeight="1">
      <c r="A17" s="63" t="s">
        <v>18</v>
      </c>
      <c r="B17" s="78">
        <v>242</v>
      </c>
      <c r="C17" s="24">
        <v>288</v>
      </c>
      <c r="D17" s="37">
        <f t="shared" si="0"/>
        <v>119</v>
      </c>
      <c r="E17" s="78">
        <v>121</v>
      </c>
      <c r="F17" s="79">
        <v>160</v>
      </c>
      <c r="G17" s="68">
        <f t="shared" si="1"/>
        <v>132.2</v>
      </c>
      <c r="I17" s="32"/>
      <c r="J17" s="31"/>
    </row>
    <row r="18" spans="1:10" ht="28.5" customHeight="1">
      <c r="A18" s="63" t="s">
        <v>19</v>
      </c>
      <c r="B18" s="78">
        <v>188</v>
      </c>
      <c r="C18" s="24">
        <v>149</v>
      </c>
      <c r="D18" s="37">
        <f t="shared" si="0"/>
        <v>79.3</v>
      </c>
      <c r="E18" s="78">
        <v>97</v>
      </c>
      <c r="F18" s="79">
        <v>72</v>
      </c>
      <c r="G18" s="68">
        <f t="shared" si="1"/>
        <v>74.2</v>
      </c>
      <c r="I18" s="32"/>
      <c r="J18" s="31"/>
    </row>
    <row r="19" spans="1:10" ht="30.75" customHeight="1">
      <c r="A19" s="63" t="s">
        <v>20</v>
      </c>
      <c r="B19" s="78">
        <v>332</v>
      </c>
      <c r="C19" s="24">
        <v>226</v>
      </c>
      <c r="D19" s="37">
        <f t="shared" si="0"/>
        <v>68.1</v>
      </c>
      <c r="E19" s="78">
        <v>145</v>
      </c>
      <c r="F19" s="79">
        <v>124</v>
      </c>
      <c r="G19" s="68">
        <f t="shared" si="1"/>
        <v>85.5</v>
      </c>
      <c r="I19" s="32"/>
      <c r="J19" s="31"/>
    </row>
    <row r="20" spans="1:10" ht="30.75" customHeight="1">
      <c r="A20" s="63" t="s">
        <v>21</v>
      </c>
      <c r="B20" s="78">
        <v>93</v>
      </c>
      <c r="C20" s="24">
        <v>70</v>
      </c>
      <c r="D20" s="37">
        <f t="shared" si="0"/>
        <v>75.3</v>
      </c>
      <c r="E20" s="78">
        <v>50</v>
      </c>
      <c r="F20" s="79">
        <v>45</v>
      </c>
      <c r="G20" s="68">
        <f t="shared" si="1"/>
        <v>90</v>
      </c>
      <c r="I20" s="32"/>
      <c r="J20" s="31"/>
    </row>
    <row r="21" spans="1:10" ht="39" customHeight="1">
      <c r="A21" s="63" t="s">
        <v>22</v>
      </c>
      <c r="B21" s="78">
        <v>159</v>
      </c>
      <c r="C21" s="24">
        <v>164</v>
      </c>
      <c r="D21" s="37">
        <f t="shared" si="0"/>
        <v>103.1</v>
      </c>
      <c r="E21" s="78">
        <v>85</v>
      </c>
      <c r="F21" s="79">
        <v>95</v>
      </c>
      <c r="G21" s="68">
        <f t="shared" si="1"/>
        <v>111.8</v>
      </c>
      <c r="I21" s="32"/>
      <c r="J21" s="31"/>
    </row>
    <row r="22" spans="1:10" ht="39.75" customHeight="1">
      <c r="A22" s="63" t="s">
        <v>23</v>
      </c>
      <c r="B22" s="78">
        <v>220</v>
      </c>
      <c r="C22" s="24">
        <v>199</v>
      </c>
      <c r="D22" s="37">
        <f t="shared" si="0"/>
        <v>90.5</v>
      </c>
      <c r="E22" s="78">
        <v>76</v>
      </c>
      <c r="F22" s="79">
        <v>108</v>
      </c>
      <c r="G22" s="68">
        <f t="shared" si="1"/>
        <v>142.1</v>
      </c>
      <c r="I22" s="32"/>
      <c r="J22" s="31"/>
    </row>
    <row r="23" spans="1:10" ht="44.25" customHeight="1">
      <c r="A23" s="63" t="s">
        <v>24</v>
      </c>
      <c r="B23" s="78">
        <v>2853</v>
      </c>
      <c r="C23" s="24">
        <v>2684</v>
      </c>
      <c r="D23" s="37">
        <f t="shared" si="0"/>
        <v>94.1</v>
      </c>
      <c r="E23" s="78">
        <v>1807</v>
      </c>
      <c r="F23" s="79">
        <v>1759</v>
      </c>
      <c r="G23" s="68">
        <f t="shared" si="1"/>
        <v>97.3</v>
      </c>
      <c r="I23" s="32"/>
      <c r="J23" s="31"/>
    </row>
    <row r="24" spans="1:10" ht="31.5" customHeight="1">
      <c r="A24" s="63" t="s">
        <v>25</v>
      </c>
      <c r="B24" s="78">
        <v>643</v>
      </c>
      <c r="C24" s="24">
        <v>713</v>
      </c>
      <c r="D24" s="37">
        <f t="shared" si="0"/>
        <v>110.9</v>
      </c>
      <c r="E24" s="78">
        <v>423</v>
      </c>
      <c r="F24" s="79">
        <v>480</v>
      </c>
      <c r="G24" s="68">
        <f t="shared" si="1"/>
        <v>113.5</v>
      </c>
      <c r="I24" s="32"/>
      <c r="J24" s="31"/>
    </row>
    <row r="25" spans="1:10" ht="42" customHeight="1">
      <c r="A25" s="63" t="s">
        <v>26</v>
      </c>
      <c r="B25" s="78">
        <v>670</v>
      </c>
      <c r="C25" s="24">
        <v>849</v>
      </c>
      <c r="D25" s="37">
        <f t="shared" si="0"/>
        <v>126.7</v>
      </c>
      <c r="E25" s="78">
        <v>408</v>
      </c>
      <c r="F25" s="79">
        <v>475</v>
      </c>
      <c r="G25" s="68">
        <f t="shared" si="1"/>
        <v>116.4</v>
      </c>
      <c r="I25" s="32"/>
      <c r="J25" s="31"/>
    </row>
    <row r="26" spans="1:10" ht="42" customHeight="1">
      <c r="A26" s="63" t="s">
        <v>27</v>
      </c>
      <c r="B26" s="78">
        <v>74</v>
      </c>
      <c r="C26" s="24">
        <v>82</v>
      </c>
      <c r="D26" s="37">
        <f t="shared" si="0"/>
        <v>110.8</v>
      </c>
      <c r="E26" s="78">
        <v>47</v>
      </c>
      <c r="F26" s="79">
        <v>37</v>
      </c>
      <c r="G26" s="68">
        <f t="shared" si="1"/>
        <v>78.7</v>
      </c>
      <c r="I26" s="32"/>
      <c r="J26" s="31"/>
    </row>
    <row r="27" spans="1:10" ht="29.25" customHeight="1">
      <c r="A27" s="63" t="s">
        <v>28</v>
      </c>
      <c r="B27" s="78">
        <v>175</v>
      </c>
      <c r="C27" s="24">
        <v>120</v>
      </c>
      <c r="D27" s="37">
        <f t="shared" si="0"/>
        <v>68.6</v>
      </c>
      <c r="E27" s="78">
        <v>78</v>
      </c>
      <c r="F27" s="79">
        <v>59</v>
      </c>
      <c r="G27" s="68">
        <f t="shared" si="1"/>
        <v>75.6</v>
      </c>
      <c r="I27" s="32"/>
      <c r="J27" s="31"/>
    </row>
    <row r="28" spans="1:9" ht="18.75">
      <c r="A28" s="7"/>
      <c r="B28" s="15"/>
      <c r="F28" s="33"/>
      <c r="I28" s="6"/>
    </row>
    <row r="29" spans="1:9" ht="18.75">
      <c r="A29" s="7"/>
      <c r="B29" s="7"/>
      <c r="F29" s="30"/>
      <c r="I29" s="6"/>
    </row>
  </sheetData>
  <sheetProtection/>
  <mergeCells count="7">
    <mergeCell ref="A1:G1"/>
    <mergeCell ref="A2:G2"/>
    <mergeCell ref="A4:A5"/>
    <mergeCell ref="B4:C4"/>
    <mergeCell ref="D4:D5"/>
    <mergeCell ref="G4:G5"/>
    <mergeCell ref="E4:F4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70" zoomScaleNormal="75" zoomScaleSheetLayoutView="70" zoomScalePageLayoutView="0" workbookViewId="0" topLeftCell="A1">
      <selection activeCell="C6" sqref="C6"/>
    </sheetView>
  </sheetViews>
  <sheetFormatPr defaultColWidth="8.8515625" defaultRowHeight="15"/>
  <cols>
    <col min="1" max="1" width="51.57421875" style="6" customWidth="1"/>
    <col min="2" max="2" width="14.421875" style="6" customWidth="1"/>
    <col min="3" max="3" width="15.57421875" style="6" customWidth="1"/>
    <col min="4" max="4" width="13.7109375" style="6" customWidth="1"/>
    <col min="5" max="5" width="15.140625" style="6" customWidth="1"/>
    <col min="6" max="6" width="15.003906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124" t="s">
        <v>118</v>
      </c>
      <c r="B1" s="124"/>
      <c r="C1" s="124"/>
      <c r="D1" s="124"/>
      <c r="E1" s="124"/>
      <c r="F1" s="124"/>
      <c r="G1" s="124"/>
    </row>
    <row r="2" spans="1:7" s="2" customFormat="1" ht="19.5" customHeight="1">
      <c r="A2" s="117" t="s">
        <v>33</v>
      </c>
      <c r="B2" s="117"/>
      <c r="C2" s="117"/>
      <c r="D2" s="117"/>
      <c r="E2" s="117"/>
      <c r="F2" s="117"/>
      <c r="G2" s="117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20.25" customHeight="1">
      <c r="A4" s="118"/>
      <c r="B4" s="120" t="str">
        <f>1!B4:C4</f>
        <v>січень-червень</v>
      </c>
      <c r="C4" s="121"/>
      <c r="D4" s="145" t="s">
        <v>31</v>
      </c>
      <c r="E4" s="122" t="str">
        <f>1!E4:F4</f>
        <v>станом на 1 липня</v>
      </c>
      <c r="F4" s="123"/>
      <c r="G4" s="119" t="s">
        <v>31</v>
      </c>
    </row>
    <row r="5" spans="1:7" s="4" customFormat="1" ht="55.5" customHeight="1">
      <c r="A5" s="118"/>
      <c r="B5" s="67" t="s">
        <v>119</v>
      </c>
      <c r="C5" s="67" t="s">
        <v>126</v>
      </c>
      <c r="D5" s="145"/>
      <c r="E5" s="61" t="s">
        <v>119</v>
      </c>
      <c r="F5" s="61" t="s">
        <v>126</v>
      </c>
      <c r="G5" s="119"/>
    </row>
    <row r="6" spans="1:9" s="4" customFormat="1" ht="28.5" customHeight="1">
      <c r="A6" s="64" t="s">
        <v>32</v>
      </c>
      <c r="B6" s="76">
        <v>17934</v>
      </c>
      <c r="C6" s="76">
        <f>SUM(C7:C15)</f>
        <v>17963</v>
      </c>
      <c r="D6" s="80">
        <f>ROUND(C6/B6*100,1)</f>
        <v>100.2</v>
      </c>
      <c r="E6" s="76">
        <v>8079</v>
      </c>
      <c r="F6" s="76">
        <f>SUM(F7:F15)</f>
        <v>8202</v>
      </c>
      <c r="G6" s="84">
        <f>ROUND(F6/E6*100,1)</f>
        <v>101.5</v>
      </c>
      <c r="I6" s="23"/>
    </row>
    <row r="7" spans="1:9" s="5" customFormat="1" ht="45.75" customHeight="1">
      <c r="A7" s="71" t="s">
        <v>34</v>
      </c>
      <c r="B7" s="24">
        <v>2211</v>
      </c>
      <c r="C7" s="24">
        <v>2056</v>
      </c>
      <c r="D7" s="9">
        <f aca="true" t="shared" si="0" ref="D7:D15">ROUND(C7/B7*100,1)</f>
        <v>93</v>
      </c>
      <c r="E7" s="25">
        <v>1044</v>
      </c>
      <c r="F7" s="24">
        <v>1024</v>
      </c>
      <c r="G7" s="70">
        <f aca="true" t="shared" si="1" ref="G7:G15">ROUND(F7/E7*100,1)</f>
        <v>98.1</v>
      </c>
      <c r="H7" s="26"/>
      <c r="I7" s="23"/>
    </row>
    <row r="8" spans="1:9" s="5" customFormat="1" ht="30" customHeight="1">
      <c r="A8" s="71" t="s">
        <v>3</v>
      </c>
      <c r="B8" s="24">
        <v>1674</v>
      </c>
      <c r="C8" s="24">
        <v>1633</v>
      </c>
      <c r="D8" s="9">
        <f t="shared" si="0"/>
        <v>97.6</v>
      </c>
      <c r="E8" s="25">
        <v>797</v>
      </c>
      <c r="F8" s="24">
        <v>795</v>
      </c>
      <c r="G8" s="70">
        <f t="shared" si="1"/>
        <v>99.7</v>
      </c>
      <c r="H8" s="26"/>
      <c r="I8" s="23"/>
    </row>
    <row r="9" spans="1:9" ht="33" customHeight="1">
      <c r="A9" s="71" t="s">
        <v>2</v>
      </c>
      <c r="B9" s="27">
        <v>1759</v>
      </c>
      <c r="C9" s="24">
        <v>1757</v>
      </c>
      <c r="D9" s="9">
        <f t="shared" si="0"/>
        <v>99.9</v>
      </c>
      <c r="E9" s="25">
        <v>804</v>
      </c>
      <c r="F9" s="24">
        <v>843</v>
      </c>
      <c r="G9" s="70">
        <f t="shared" si="1"/>
        <v>104.9</v>
      </c>
      <c r="H9" s="26"/>
      <c r="I9" s="23"/>
    </row>
    <row r="10" spans="1:9" ht="28.5" customHeight="1">
      <c r="A10" s="71" t="s">
        <v>1</v>
      </c>
      <c r="B10" s="27">
        <v>883</v>
      </c>
      <c r="C10" s="24">
        <v>817</v>
      </c>
      <c r="D10" s="9">
        <f t="shared" si="0"/>
        <v>92.5</v>
      </c>
      <c r="E10" s="25">
        <v>424</v>
      </c>
      <c r="F10" s="24">
        <v>409</v>
      </c>
      <c r="G10" s="70">
        <f t="shared" si="1"/>
        <v>96.5</v>
      </c>
      <c r="H10" s="26"/>
      <c r="I10" s="23"/>
    </row>
    <row r="11" spans="1:9" s="16" customFormat="1" ht="31.5" customHeight="1">
      <c r="A11" s="71" t="s">
        <v>5</v>
      </c>
      <c r="B11" s="27">
        <v>2349</v>
      </c>
      <c r="C11" s="79">
        <v>2448</v>
      </c>
      <c r="D11" s="9">
        <f t="shared" si="0"/>
        <v>104.2</v>
      </c>
      <c r="E11" s="25">
        <v>1116</v>
      </c>
      <c r="F11" s="24">
        <v>1172</v>
      </c>
      <c r="G11" s="70">
        <f t="shared" si="1"/>
        <v>105</v>
      </c>
      <c r="H11" s="26"/>
      <c r="I11" s="23"/>
    </row>
    <row r="12" spans="1:9" ht="51.75" customHeight="1">
      <c r="A12" s="71" t="s">
        <v>30</v>
      </c>
      <c r="B12" s="27">
        <v>298</v>
      </c>
      <c r="C12" s="24">
        <v>326</v>
      </c>
      <c r="D12" s="9">
        <f t="shared" si="0"/>
        <v>109.4</v>
      </c>
      <c r="E12" s="25">
        <v>112</v>
      </c>
      <c r="F12" s="24">
        <v>126</v>
      </c>
      <c r="G12" s="70">
        <f t="shared" si="1"/>
        <v>112.5</v>
      </c>
      <c r="H12" s="26"/>
      <c r="I12" s="23"/>
    </row>
    <row r="13" spans="1:9" ht="30.75" customHeight="1">
      <c r="A13" s="71" t="s">
        <v>6</v>
      </c>
      <c r="B13" s="27">
        <v>2145</v>
      </c>
      <c r="C13" s="24">
        <v>2027</v>
      </c>
      <c r="D13" s="9">
        <f t="shared" si="0"/>
        <v>94.5</v>
      </c>
      <c r="E13" s="25">
        <v>793</v>
      </c>
      <c r="F13" s="24">
        <v>879</v>
      </c>
      <c r="G13" s="70">
        <f t="shared" si="1"/>
        <v>110.8</v>
      </c>
      <c r="H13" s="26"/>
      <c r="I13" s="23"/>
    </row>
    <row r="14" spans="1:9" ht="66.75" customHeight="1">
      <c r="A14" s="71" t="s">
        <v>7</v>
      </c>
      <c r="B14" s="27">
        <v>3884</v>
      </c>
      <c r="C14" s="24">
        <v>4354</v>
      </c>
      <c r="D14" s="9">
        <f t="shared" si="0"/>
        <v>112.1</v>
      </c>
      <c r="E14" s="25">
        <v>1802</v>
      </c>
      <c r="F14" s="24">
        <v>1866</v>
      </c>
      <c r="G14" s="70">
        <f t="shared" si="1"/>
        <v>103.6</v>
      </c>
      <c r="H14" s="26"/>
      <c r="I14" s="23"/>
    </row>
    <row r="15" spans="1:9" ht="42.75" customHeight="1">
      <c r="A15" s="71" t="s">
        <v>36</v>
      </c>
      <c r="B15" s="27">
        <v>2731</v>
      </c>
      <c r="C15" s="24">
        <v>2545</v>
      </c>
      <c r="D15" s="9">
        <f t="shared" si="0"/>
        <v>93.2</v>
      </c>
      <c r="E15" s="25">
        <v>1187</v>
      </c>
      <c r="F15" s="24">
        <v>1088</v>
      </c>
      <c r="G15" s="70">
        <f t="shared" si="1"/>
        <v>91.7</v>
      </c>
      <c r="H15" s="26"/>
      <c r="I15" s="23"/>
    </row>
    <row r="16" ht="12.75">
      <c r="B16" s="28"/>
    </row>
    <row r="17" ht="12.75">
      <c r="B17" s="28"/>
    </row>
    <row r="18" ht="12.75">
      <c r="B18" s="28"/>
    </row>
  </sheetData>
  <sheetProtection/>
  <mergeCells count="7">
    <mergeCell ref="A1:G1"/>
    <mergeCell ref="A2:G2"/>
    <mergeCell ref="B4:C4"/>
    <mergeCell ref="D4:D5"/>
    <mergeCell ref="G4:G5"/>
    <mergeCell ref="E4:F4"/>
    <mergeCell ref="A4:A5"/>
  </mergeCells>
  <printOptions horizontalCentered="1"/>
  <pageMargins left="0" right="0" top="0.3937007874015748" bottom="0.3937007874015748" header="0" footer="0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70" zoomScaleNormal="75" zoomScaleSheetLayoutView="70" zoomScalePageLayoutView="0" workbookViewId="0" topLeftCell="A1">
      <selection activeCell="C9" sqref="C9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16384" width="8.8515625" style="6" customWidth="1"/>
  </cols>
  <sheetData>
    <row r="1" spans="1:4" s="2" customFormat="1" ht="40.5" customHeight="1">
      <c r="A1" s="116" t="s">
        <v>296</v>
      </c>
      <c r="B1" s="116"/>
      <c r="C1" s="116"/>
      <c r="D1" s="116"/>
    </row>
    <row r="2" spans="1:4" s="2" customFormat="1" ht="19.5" customHeight="1">
      <c r="A2" s="117" t="s">
        <v>8</v>
      </c>
      <c r="B2" s="117"/>
      <c r="C2" s="117"/>
      <c r="D2" s="117"/>
    </row>
    <row r="3" spans="1:4" s="4" customFormat="1" ht="12" customHeight="1">
      <c r="A3" s="3"/>
      <c r="B3" s="3"/>
      <c r="C3" s="3"/>
      <c r="D3" s="3"/>
    </row>
    <row r="4" spans="1:4" s="4" customFormat="1" ht="20.25" customHeight="1">
      <c r="A4" s="118"/>
      <c r="B4" s="147" t="s">
        <v>39</v>
      </c>
      <c r="C4" s="148" t="s">
        <v>40</v>
      </c>
      <c r="D4" s="149" t="s">
        <v>91</v>
      </c>
    </row>
    <row r="5" spans="1:4" s="4" customFormat="1" ht="59.25" customHeight="1">
      <c r="A5" s="118"/>
      <c r="B5" s="147"/>
      <c r="C5" s="148"/>
      <c r="D5" s="149"/>
    </row>
    <row r="6" spans="1:4" s="12" customFormat="1" ht="34.5" customHeight="1">
      <c r="A6" s="72" t="s">
        <v>32</v>
      </c>
      <c r="B6" s="38">
        <f>SUM(B9:B27)</f>
        <v>2170</v>
      </c>
      <c r="C6" s="39">
        <f>'8 '!F6</f>
        <v>8202</v>
      </c>
      <c r="D6" s="77">
        <f>C6/B6</f>
        <v>3.7797235023041473</v>
      </c>
    </row>
    <row r="7" spans="1:4" s="12" customFormat="1" ht="24.75" customHeight="1">
      <c r="A7" s="72" t="s">
        <v>38</v>
      </c>
      <c r="B7" s="40" t="s">
        <v>41</v>
      </c>
      <c r="C7" s="39">
        <f>' 7 '!F7</f>
        <v>7496</v>
      </c>
      <c r="D7" s="36" t="s">
        <v>184</v>
      </c>
    </row>
    <row r="8" spans="1:4" s="12" customFormat="1" ht="31.5" customHeight="1">
      <c r="A8" s="74" t="s">
        <v>9</v>
      </c>
      <c r="B8" s="40"/>
      <c r="C8" s="41"/>
      <c r="D8" s="36"/>
    </row>
    <row r="9" spans="1:4" ht="54" customHeight="1">
      <c r="A9" s="63" t="s">
        <v>10</v>
      </c>
      <c r="B9" s="13">
        <f>1!F7</f>
        <v>184</v>
      </c>
      <c r="C9" s="13">
        <f>' 7 '!F9</f>
        <v>917</v>
      </c>
      <c r="D9" s="36">
        <f aca="true" t="shared" si="0" ref="D9:D27">C9/B9</f>
        <v>4.983695652173913</v>
      </c>
    </row>
    <row r="10" spans="1:4" ht="35.25" customHeight="1">
      <c r="A10" s="63" t="s">
        <v>11</v>
      </c>
      <c r="B10" s="13">
        <f>1!F8</f>
        <v>48</v>
      </c>
      <c r="C10" s="13">
        <f>' 7 '!F10</f>
        <v>65</v>
      </c>
      <c r="D10" s="36">
        <f t="shared" si="0"/>
        <v>1.3541666666666667</v>
      </c>
    </row>
    <row r="11" spans="1:4" s="16" customFormat="1" ht="20.25" customHeight="1">
      <c r="A11" s="63" t="s">
        <v>12</v>
      </c>
      <c r="B11" s="13">
        <f>1!F9</f>
        <v>390</v>
      </c>
      <c r="C11" s="13">
        <f>' 7 '!F11</f>
        <v>966</v>
      </c>
      <c r="D11" s="36">
        <f t="shared" si="0"/>
        <v>2.476923076923077</v>
      </c>
    </row>
    <row r="12" spans="1:4" ht="36" customHeight="1">
      <c r="A12" s="63" t="s">
        <v>13</v>
      </c>
      <c r="B12" s="13">
        <f>1!F10</f>
        <v>60</v>
      </c>
      <c r="C12" s="13">
        <f>' 7 '!F12</f>
        <v>181</v>
      </c>
      <c r="D12" s="36">
        <f t="shared" si="0"/>
        <v>3.0166666666666666</v>
      </c>
    </row>
    <row r="13" spans="1:4" ht="30" customHeight="1">
      <c r="A13" s="63" t="s">
        <v>14</v>
      </c>
      <c r="B13" s="13">
        <f>1!F11</f>
        <v>31</v>
      </c>
      <c r="C13" s="13">
        <f>' 7 '!F13</f>
        <v>89</v>
      </c>
      <c r="D13" s="36">
        <f t="shared" si="0"/>
        <v>2.870967741935484</v>
      </c>
    </row>
    <row r="14" spans="1:4" ht="19.5" customHeight="1">
      <c r="A14" s="63" t="s">
        <v>15</v>
      </c>
      <c r="B14" s="13">
        <f>1!F12</f>
        <v>110</v>
      </c>
      <c r="C14" s="13">
        <f>' 7 '!F14</f>
        <v>225</v>
      </c>
      <c r="D14" s="36">
        <f t="shared" si="0"/>
        <v>2.0454545454545454</v>
      </c>
    </row>
    <row r="15" spans="1:4" ht="48.75" customHeight="1">
      <c r="A15" s="63" t="s">
        <v>16</v>
      </c>
      <c r="B15" s="13">
        <f>1!F13</f>
        <v>355</v>
      </c>
      <c r="C15" s="13">
        <f>' 7 '!F15</f>
        <v>1315</v>
      </c>
      <c r="D15" s="36">
        <f t="shared" si="0"/>
        <v>3.704225352112676</v>
      </c>
    </row>
    <row r="16" spans="1:4" ht="34.5" customHeight="1">
      <c r="A16" s="63" t="s">
        <v>17</v>
      </c>
      <c r="B16" s="13">
        <f>1!F14</f>
        <v>273</v>
      </c>
      <c r="C16" s="13">
        <f>' 7 '!F16</f>
        <v>324</v>
      </c>
      <c r="D16" s="36">
        <f t="shared" si="0"/>
        <v>1.1868131868131868</v>
      </c>
    </row>
    <row r="17" spans="1:4" ht="35.25" customHeight="1">
      <c r="A17" s="63" t="s">
        <v>18</v>
      </c>
      <c r="B17" s="13">
        <f>1!F15</f>
        <v>125</v>
      </c>
      <c r="C17" s="13">
        <f>' 7 '!F17</f>
        <v>160</v>
      </c>
      <c r="D17" s="36">
        <f t="shared" si="0"/>
        <v>1.28</v>
      </c>
    </row>
    <row r="18" spans="1:4" ht="24" customHeight="1">
      <c r="A18" s="63" t="s">
        <v>19</v>
      </c>
      <c r="B18" s="13">
        <f>1!F16</f>
        <v>7</v>
      </c>
      <c r="C18" s="13">
        <f>' 7 '!F18</f>
        <v>72</v>
      </c>
      <c r="D18" s="36">
        <f t="shared" si="0"/>
        <v>10.285714285714286</v>
      </c>
    </row>
    <row r="19" spans="1:4" ht="17.25" customHeight="1">
      <c r="A19" s="63" t="s">
        <v>20</v>
      </c>
      <c r="B19" s="13">
        <f>1!F17</f>
        <v>26</v>
      </c>
      <c r="C19" s="13">
        <f>' 7 '!F19</f>
        <v>124</v>
      </c>
      <c r="D19" s="36">
        <f t="shared" si="0"/>
        <v>4.769230769230769</v>
      </c>
    </row>
    <row r="20" spans="1:4" ht="18" customHeight="1">
      <c r="A20" s="63" t="s">
        <v>21</v>
      </c>
      <c r="B20" s="13">
        <f>1!F18</f>
        <v>23</v>
      </c>
      <c r="C20" s="13">
        <f>' 7 '!F20</f>
        <v>45</v>
      </c>
      <c r="D20" s="36">
        <f t="shared" si="0"/>
        <v>1.9565217391304348</v>
      </c>
    </row>
    <row r="21" spans="1:4" ht="32.25" customHeight="1">
      <c r="A21" s="63" t="s">
        <v>22</v>
      </c>
      <c r="B21" s="13">
        <f>1!F19</f>
        <v>40</v>
      </c>
      <c r="C21" s="13">
        <f>' 7 '!F21</f>
        <v>95</v>
      </c>
      <c r="D21" s="36">
        <f t="shared" si="0"/>
        <v>2.375</v>
      </c>
    </row>
    <row r="22" spans="1:4" ht="35.25" customHeight="1">
      <c r="A22" s="63" t="s">
        <v>23</v>
      </c>
      <c r="B22" s="13">
        <f>1!F20</f>
        <v>56</v>
      </c>
      <c r="C22" s="13">
        <f>' 7 '!F22</f>
        <v>108</v>
      </c>
      <c r="D22" s="36">
        <f t="shared" si="0"/>
        <v>1.9285714285714286</v>
      </c>
    </row>
    <row r="23" spans="1:4" ht="33" customHeight="1">
      <c r="A23" s="63" t="s">
        <v>24</v>
      </c>
      <c r="B23" s="13">
        <f>1!F21</f>
        <v>149</v>
      </c>
      <c r="C23" s="13">
        <f>' 7 '!F23</f>
        <v>1759</v>
      </c>
      <c r="D23" s="36">
        <f t="shared" si="0"/>
        <v>11.805369127516778</v>
      </c>
    </row>
    <row r="24" spans="1:4" ht="19.5" customHeight="1">
      <c r="A24" s="63" t="s">
        <v>25</v>
      </c>
      <c r="B24" s="13">
        <f>1!F22</f>
        <v>55</v>
      </c>
      <c r="C24" s="13">
        <f>' 7 '!F24</f>
        <v>480</v>
      </c>
      <c r="D24" s="36">
        <f t="shared" si="0"/>
        <v>8.727272727272727</v>
      </c>
    </row>
    <row r="25" spans="1:4" ht="30.75" customHeight="1">
      <c r="A25" s="63" t="s">
        <v>26</v>
      </c>
      <c r="B25" s="13">
        <f>1!F23</f>
        <v>146</v>
      </c>
      <c r="C25" s="13">
        <f>' 7 '!F25</f>
        <v>475</v>
      </c>
      <c r="D25" s="36">
        <f t="shared" si="0"/>
        <v>3.2534246575342465</v>
      </c>
    </row>
    <row r="26" spans="1:4" ht="30.75" customHeight="1">
      <c r="A26" s="63" t="s">
        <v>27</v>
      </c>
      <c r="B26" s="13">
        <f>1!F24</f>
        <v>59</v>
      </c>
      <c r="C26" s="13">
        <f>' 7 '!F26</f>
        <v>37</v>
      </c>
      <c r="D26" s="36">
        <f t="shared" si="0"/>
        <v>0.6271186440677966</v>
      </c>
    </row>
    <row r="27" spans="1:4" ht="22.5" customHeight="1">
      <c r="A27" s="63" t="s">
        <v>28</v>
      </c>
      <c r="B27" s="13">
        <f>1!F25</f>
        <v>33</v>
      </c>
      <c r="C27" s="13">
        <f>' 7 '!F27</f>
        <v>59</v>
      </c>
      <c r="D27" s="36">
        <f t="shared" si="0"/>
        <v>1.7878787878787878</v>
      </c>
    </row>
    <row r="28" spans="1:4" ht="21.75" customHeight="1">
      <c r="A28" s="146"/>
      <c r="B28" s="146"/>
      <c r="C28" s="7"/>
      <c r="D28" s="7"/>
    </row>
    <row r="29" spans="1:4" ht="12.75">
      <c r="A29" s="7"/>
      <c r="B29" s="7"/>
      <c r="C29" s="7"/>
      <c r="D29" s="7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2019-07-24T07:08:58Z</dcterms:modified>
  <cp:category/>
  <cp:version/>
  <cp:contentType/>
  <cp:contentStatus/>
</cp:coreProperties>
</file>