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1625" windowHeight="10005" activeTab="1"/>
  </bookViews>
  <sheets>
    <sheet name="1" sheetId="2" r:id="rId1"/>
    <sheet name="2" sheetId="3" r:id="rId2"/>
  </sheets>
  <externalReferences>
    <externalReference r:id="rId3"/>
    <externalReference r:id="rId4"/>
    <externalReference r:id="rId5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'2'!$A$2:$W$26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R10" i="3" l="1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9" i="3"/>
  <c r="L10" i="3" l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9" i="3"/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9" i="3"/>
  <c r="C9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10" i="3"/>
  <c r="B8" i="2" l="1"/>
  <c r="B7" i="2"/>
  <c r="F7" i="2" s="1"/>
  <c r="D7" i="2" s="1"/>
  <c r="B9" i="2"/>
  <c r="F9" i="2" s="1"/>
  <c r="D9" i="2" s="1"/>
  <c r="B16" i="2"/>
  <c r="C16" i="2" s="1"/>
  <c r="B10" i="2"/>
  <c r="F10" i="2" s="1"/>
  <c r="D10" i="2" s="1"/>
  <c r="B14" i="2"/>
  <c r="B11" i="2"/>
  <c r="F11" i="2" s="1"/>
  <c r="D11" i="2" s="1"/>
  <c r="C10" i="2" l="1"/>
  <c r="F16" i="2"/>
  <c r="D16" i="2" s="1"/>
  <c r="C11" i="2"/>
  <c r="C7" i="2"/>
  <c r="F14" i="2"/>
  <c r="D14" i="2" s="1"/>
  <c r="C14" i="2"/>
  <c r="C9" i="2"/>
  <c r="F8" i="2"/>
  <c r="D8" i="2" s="1"/>
  <c r="C8" i="2"/>
</calcChain>
</file>

<file path=xl/sharedStrings.xml><?xml version="1.0" encoding="utf-8"?>
<sst xmlns="http://schemas.openxmlformats.org/spreadsheetml/2006/main" count="71" uniqueCount="48">
  <si>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</si>
  <si>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</si>
  <si>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</si>
  <si>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</si>
  <si>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</si>
  <si>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</si>
  <si>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</si>
  <si>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</si>
  <si>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</si>
  <si>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</si>
  <si>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</si>
  <si>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Брали участь у громадських та інших роботах тимчасового характеру</t>
  </si>
  <si>
    <t>Всього</t>
  </si>
  <si>
    <t>Тернопільський  МРЦЗ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</si>
  <si>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</si>
  <si>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</si>
  <si>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</si>
  <si>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</si>
  <si>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</si>
  <si>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</si>
  <si>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</si>
  <si>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</si>
  <si>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</si>
  <si>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</si>
  <si>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</si>
  <si>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</si>
  <si>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</si>
  <si>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</si>
  <si>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</si>
  <si>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</si>
  <si>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</si>
  <si>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Інформація про надання послуг Тернопільською обласною службою зайнятості</t>
  </si>
  <si>
    <t xml:space="preserve">  Надання послуг Тернопільською обласною службою зайнятості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</si>
  <si>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</si>
  <si>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</si>
  <si>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</si>
  <si>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</si>
  <si>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</si>
  <si>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Мали статус безробітного, осіб</t>
  </si>
  <si>
    <r>
      <t xml:space="preserve">Всього отримали роботу           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</si>
  <si>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</si>
  <si>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</si>
  <si>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</si>
  <si>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(за місцем проживання)</t>
  </si>
  <si>
    <t>Отримували допомогу по безробіттю</t>
  </si>
  <si>
    <t xml:space="preserve"> у січні-липні 2019 року</t>
  </si>
  <si>
    <t>особам з числа мешканців сільської місцевості у січні-липні 2019 року</t>
  </si>
  <si>
    <t>Станом на 1 серпня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</si>
</sst>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#,##0.0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0"/>
    <numFmt numFmtId="169" formatCode="dd\.mm\.yyyy"/>
  </numFmts>
  <fonts count="8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4"/>
      <color theme="1"/>
      <name val="Times New Roman Cyr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2">
    <xf numFmtId="0" fontId="0" fillId="0" borderId="0"/>
    <xf numFmtId="0" fontId="2" fillId="0" borderId="0"/>
    <xf numFmtId="0" fontId="3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3" fillId="0" borderId="0"/>
    <xf numFmtId="0" fontId="63" fillId="0" borderId="0"/>
    <xf numFmtId="0" fontId="1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64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4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4" fillId="26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64" fillId="29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4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64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6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64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25" borderId="0" applyNumberFormat="0" applyBorder="0" applyAlignment="0" applyProtection="0"/>
    <xf numFmtId="0" fontId="8" fillId="34" borderId="0" applyNumberFormat="0" applyBorder="0" applyAlignment="0" applyProtection="0"/>
    <xf numFmtId="0" fontId="64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14" borderId="0" applyNumberFormat="0" applyBorder="0" applyAlignment="0" applyProtection="0"/>
    <xf numFmtId="0" fontId="64" fillId="42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6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37" borderId="0" applyNumberFormat="0" applyBorder="0" applyAlignment="0" applyProtection="0"/>
    <xf numFmtId="0" fontId="64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29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33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44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24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19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10" borderId="0" applyNumberFormat="0" applyBorder="0" applyAlignment="0" applyProtection="0"/>
    <xf numFmtId="0" fontId="48" fillId="45" borderId="0" applyNumberFormat="0" applyBorder="0" applyAlignment="0" applyProtection="0"/>
    <xf numFmtId="0" fontId="65" fillId="23" borderId="0" applyNumberFormat="0" applyBorder="0" applyAlignment="0" applyProtection="0"/>
    <xf numFmtId="0" fontId="48" fillId="45" borderId="0" applyNumberFormat="0" applyBorder="0" applyAlignment="0" applyProtection="0"/>
    <xf numFmtId="0" fontId="48" fillId="32" borderId="0" applyNumberFormat="0" applyBorder="0" applyAlignment="0" applyProtection="0"/>
    <xf numFmtId="0" fontId="48" fillId="45" borderId="0" applyNumberFormat="0" applyBorder="0" applyAlignment="0" applyProtection="0"/>
    <xf numFmtId="0" fontId="48" fillId="32" borderId="0" applyNumberFormat="0" applyBorder="0" applyAlignment="0" applyProtection="0"/>
    <xf numFmtId="0" fontId="48" fillId="54" borderId="0" applyNumberFormat="0" applyBorder="0" applyAlignment="0" applyProtection="0"/>
    <xf numFmtId="0" fontId="48" fillId="17" borderId="0" applyNumberFormat="0" applyBorder="0" applyAlignment="0" applyProtection="0"/>
    <xf numFmtId="0" fontId="48" fillId="45" borderId="0" applyNumberFormat="0" applyBorder="0" applyAlignment="0" applyProtection="0"/>
    <xf numFmtId="0" fontId="48" fillId="25" borderId="0" applyNumberFormat="0" applyBorder="0" applyAlignment="0" applyProtection="0"/>
    <xf numFmtId="0" fontId="65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1" borderId="0" applyNumberFormat="0" applyBorder="0" applyAlignment="0" applyProtection="0"/>
    <xf numFmtId="0" fontId="48" fillId="10" borderId="0" applyNumberFormat="0" applyBorder="0" applyAlignment="0" applyProtection="0"/>
    <xf numFmtId="0" fontId="48" fillId="55" borderId="0" applyNumberFormat="0" applyBorder="0" applyAlignment="0" applyProtection="0"/>
    <xf numFmtId="0" fontId="48" fillId="25" borderId="0" applyNumberFormat="0" applyBorder="0" applyAlignment="0" applyProtection="0"/>
    <xf numFmtId="0" fontId="48" fillId="34" borderId="0" applyNumberFormat="0" applyBorder="0" applyAlignment="0" applyProtection="0"/>
    <xf numFmtId="0" fontId="65" fillId="39" borderId="0" applyNumberFormat="0" applyBorder="0" applyAlignment="0" applyProtection="0"/>
    <xf numFmtId="0" fontId="48" fillId="34" borderId="0" applyNumberFormat="0" applyBorder="0" applyAlignment="0" applyProtection="0"/>
    <xf numFmtId="0" fontId="48" fillId="40" borderId="0" applyNumberFormat="0" applyBorder="0" applyAlignment="0" applyProtection="0"/>
    <xf numFmtId="0" fontId="48" fillId="34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4" borderId="0" applyNumberFormat="0" applyBorder="0" applyAlignment="0" applyProtection="0"/>
    <xf numFmtId="0" fontId="48" fillId="48" borderId="0" applyNumberFormat="0" applyBorder="0" applyAlignment="0" applyProtection="0"/>
    <xf numFmtId="0" fontId="65" fillId="42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56" borderId="0" applyNumberFormat="0" applyBorder="0" applyAlignment="0" applyProtection="0"/>
    <xf numFmtId="0" fontId="48" fillId="8" borderId="0" applyNumberFormat="0" applyBorder="0" applyAlignment="0" applyProtection="0"/>
    <xf numFmtId="0" fontId="48" fillId="48" borderId="0" applyNumberFormat="0" applyBorder="0" applyAlignment="0" applyProtection="0"/>
    <xf numFmtId="0" fontId="48" fillId="50" borderId="0" applyNumberFormat="0" applyBorder="0" applyAlignment="0" applyProtection="0"/>
    <xf numFmtId="0" fontId="6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7" borderId="0" applyNumberFormat="0" applyBorder="0" applyAlignment="0" applyProtection="0"/>
    <xf numFmtId="0" fontId="48" fillId="17" borderId="0" applyNumberFormat="0" applyBorder="0" applyAlignment="0" applyProtection="0"/>
    <xf numFmtId="0" fontId="48" fillId="50" borderId="0" applyNumberFormat="0" applyBorder="0" applyAlignment="0" applyProtection="0"/>
    <xf numFmtId="0" fontId="48" fillId="52" borderId="0" applyNumberFormat="0" applyBorder="0" applyAlignment="0" applyProtection="0"/>
    <xf numFmtId="0" fontId="65" fillId="58" borderId="0" applyNumberFormat="0" applyBorder="0" applyAlignment="0" applyProtection="0"/>
    <xf numFmtId="0" fontId="48" fillId="52" borderId="0" applyNumberFormat="0" applyBorder="0" applyAlignment="0" applyProtection="0"/>
    <xf numFmtId="0" fontId="48" fillId="59" borderId="0" applyNumberFormat="0" applyBorder="0" applyAlignment="0" applyProtection="0"/>
    <xf numFmtId="0" fontId="48" fillId="52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25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5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53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47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44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7" borderId="0" applyNumberFormat="0" applyBorder="0" applyAlignment="0" applyProtection="0"/>
    <xf numFmtId="0" fontId="48" fillId="55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31" borderId="0" applyNumberFormat="0" applyBorder="0" applyAlignment="0" applyProtection="0"/>
    <xf numFmtId="0" fontId="56" fillId="39" borderId="10" applyNumberFormat="0" applyAlignment="0" applyProtection="0"/>
    <xf numFmtId="0" fontId="56" fillId="40" borderId="10" applyNumberFormat="0" applyAlignment="0" applyProtection="0"/>
    <xf numFmtId="0" fontId="66" fillId="2" borderId="10" applyNumberFormat="0" applyAlignment="0" applyProtection="0"/>
    <xf numFmtId="0" fontId="55" fillId="69" borderId="11" applyNumberFormat="0" applyAlignment="0" applyProtection="0"/>
    <xf numFmtId="0" fontId="55" fillId="70" borderId="11" applyNumberFormat="0" applyAlignment="0" applyProtection="0"/>
    <xf numFmtId="0" fontId="55" fillId="71" borderId="11" applyNumberFormat="0" applyAlignment="0" applyProtection="0"/>
    <xf numFmtId="0" fontId="67" fillId="0" borderId="0"/>
    <xf numFmtId="0" fontId="62" fillId="0" borderId="0" applyNumberFormat="0" applyFill="0" applyBorder="0" applyAlignment="0" applyProtection="0"/>
    <xf numFmtId="168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68" fillId="0" borderId="0" applyFill="0" applyBorder="0" applyProtection="0">
      <alignment horizontal="left" vertical="center"/>
    </xf>
    <xf numFmtId="49" fontId="69" fillId="0" borderId="1" applyFill="0" applyProtection="0">
      <alignment horizontal="center" vertical="center" wrapText="1"/>
    </xf>
    <xf numFmtId="49" fontId="69" fillId="0" borderId="12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9" borderId="0" applyNumberFormat="0" applyBorder="0" applyAlignment="0" applyProtection="0"/>
    <xf numFmtId="0" fontId="70" fillId="0" borderId="13" applyNumberFormat="0" applyFill="0" applyAlignment="0" applyProtection="0"/>
    <xf numFmtId="0" fontId="51" fillId="0" borderId="14" applyNumberFormat="0" applyFill="0" applyAlignment="0" applyProtection="0"/>
    <xf numFmtId="0" fontId="71" fillId="0" borderId="15" applyNumberFormat="0" applyFill="0" applyAlignment="0" applyProtection="0"/>
    <xf numFmtId="0" fontId="52" fillId="0" borderId="16" applyNumberFormat="0" applyFill="0" applyAlignment="0" applyProtection="0"/>
    <xf numFmtId="0" fontId="72" fillId="0" borderId="17" applyNumberFormat="0" applyFill="0" applyAlignment="0" applyProtection="0"/>
    <xf numFmtId="0" fontId="53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20" borderId="10" applyNumberFormat="0" applyAlignment="0" applyProtection="0"/>
    <xf numFmtId="0" fontId="49" fillId="21" borderId="10" applyNumberFormat="0" applyAlignment="0" applyProtection="0"/>
    <xf numFmtId="0" fontId="49" fillId="36" borderId="10" applyNumberFormat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3" fillId="36" borderId="0" applyNumberFormat="0" applyBorder="0" applyAlignment="0" applyProtection="0"/>
    <xf numFmtId="0" fontId="2" fillId="0" borderId="0"/>
    <xf numFmtId="0" fontId="2" fillId="0" borderId="0"/>
    <xf numFmtId="0" fontId="2" fillId="29" borderId="20" applyNumberFormat="0" applyFont="0" applyAlignment="0" applyProtection="0"/>
    <xf numFmtId="0" fontId="74" fillId="30" borderId="20" applyNumberFormat="0" applyAlignment="0" applyProtection="0"/>
    <xf numFmtId="0" fontId="2" fillId="13" borderId="20" applyNumberFormat="0" applyFont="0" applyAlignment="0" applyProtection="0"/>
    <xf numFmtId="0" fontId="59" fillId="39" borderId="21" applyNumberFormat="0" applyAlignment="0" applyProtection="0"/>
    <xf numFmtId="0" fontId="59" fillId="40" borderId="21" applyNumberFormat="0" applyAlignment="0" applyProtection="0"/>
    <xf numFmtId="0" fontId="59" fillId="2" borderId="21" applyNumberFormat="0" applyAlignment="0" applyProtection="0"/>
    <xf numFmtId="0" fontId="75" fillId="0" borderId="0" applyNumberFormat="0" applyFill="0" applyBorder="0" applyAlignment="0" applyProtection="0"/>
    <xf numFmtId="0" fontId="57" fillId="0" borderId="22" applyNumberFormat="0" applyFill="0" applyAlignment="0" applyProtection="0"/>
    <xf numFmtId="169" fontId="10" fillId="0" borderId="0" applyFont="0" applyFill="0" applyBorder="0" applyProtection="0"/>
    <xf numFmtId="169" fontId="10" fillId="0" borderId="0" applyFon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61" fillId="0" borderId="0" applyNumberFormat="0" applyFill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58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67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62" borderId="0" applyNumberFormat="0" applyBorder="0" applyAlignment="0" applyProtection="0"/>
    <xf numFmtId="0" fontId="48" fillId="65" borderId="0" applyNumberFormat="0" applyBorder="0" applyAlignment="0" applyProtection="0"/>
    <xf numFmtId="0" fontId="48" fillId="59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67" borderId="0" applyNumberFormat="0" applyBorder="0" applyAlignment="0" applyProtection="0"/>
    <xf numFmtId="0" fontId="49" fillId="21" borderId="10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49" fillId="21" borderId="10" applyNumberFormat="0" applyAlignment="0" applyProtection="0"/>
    <xf numFmtId="0" fontId="49" fillId="20" borderId="10" applyNumberFormat="0" applyAlignment="0" applyProtection="0"/>
    <xf numFmtId="0" fontId="49" fillId="16" borderId="10" applyNumberFormat="0" applyAlignment="0" applyProtection="0"/>
    <xf numFmtId="0" fontId="49" fillId="16" borderId="10" applyNumberFormat="0" applyAlignment="0" applyProtection="0"/>
    <xf numFmtId="0" fontId="59" fillId="39" borderId="21" applyNumberFormat="0" applyAlignment="0" applyProtection="0"/>
    <xf numFmtId="0" fontId="59" fillId="39" borderId="21" applyNumberFormat="0" applyAlignment="0" applyProtection="0"/>
    <xf numFmtId="0" fontId="59" fillId="40" borderId="21" applyNumberFormat="0" applyAlignment="0" applyProtection="0"/>
    <xf numFmtId="0" fontId="59" fillId="39" borderId="21" applyNumberFormat="0" applyAlignment="0" applyProtection="0"/>
    <xf numFmtId="0" fontId="59" fillId="74" borderId="21" applyNumberFormat="0" applyAlignment="0" applyProtection="0"/>
    <xf numFmtId="0" fontId="59" fillId="74" borderId="21" applyNumberFormat="0" applyAlignment="0" applyProtection="0"/>
    <xf numFmtId="0" fontId="56" fillId="39" borderId="10" applyNumberFormat="0" applyAlignment="0" applyProtection="0"/>
    <xf numFmtId="0" fontId="56" fillId="39" borderId="10" applyNumberFormat="0" applyAlignment="0" applyProtection="0"/>
    <xf numFmtId="0" fontId="56" fillId="40" borderId="10" applyNumberFormat="0" applyAlignment="0" applyProtection="0"/>
    <xf numFmtId="0" fontId="56" fillId="39" borderId="10" applyNumberFormat="0" applyAlignment="0" applyProtection="0"/>
    <xf numFmtId="0" fontId="56" fillId="74" borderId="10" applyNumberFormat="0" applyAlignment="0" applyProtection="0"/>
    <xf numFmtId="0" fontId="56" fillId="74" borderId="10" applyNumberFormat="0" applyAlignment="0" applyProtection="0"/>
    <xf numFmtId="0" fontId="82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50" fillId="12" borderId="0" applyNumberFormat="0" applyBorder="0" applyAlignment="0" applyProtection="0"/>
    <xf numFmtId="0" fontId="70" fillId="0" borderId="13" applyNumberFormat="0" applyFill="0" applyAlignment="0" applyProtection="0"/>
    <xf numFmtId="0" fontId="78" fillId="0" borderId="2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1" fillId="0" borderId="15" applyNumberFormat="0" applyFill="0" applyAlignment="0" applyProtection="0"/>
    <xf numFmtId="0" fontId="79" fillId="0" borderId="24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17" applyNumberFormat="0" applyFill="0" applyAlignment="0" applyProtection="0"/>
    <xf numFmtId="0" fontId="80" fillId="0" borderId="25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8" fillId="0" borderId="0"/>
    <xf numFmtId="0" fontId="46" fillId="0" borderId="0"/>
    <xf numFmtId="0" fontId="54" fillId="0" borderId="19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6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5" fillId="70" borderId="11" applyNumberFormat="0" applyAlignment="0" applyProtection="0"/>
    <xf numFmtId="0" fontId="55" fillId="69" borderId="11" applyNumberFormat="0" applyAlignment="0" applyProtection="0"/>
    <xf numFmtId="0" fontId="55" fillId="69" borderId="11" applyNumberFormat="0" applyAlignment="0" applyProtection="0"/>
    <xf numFmtId="0" fontId="55" fillId="70" borderId="11" applyNumberFormat="0" applyAlignment="0" applyProtection="0"/>
    <xf numFmtId="0" fontId="55" fillId="69" borderId="11" applyNumberFormat="0" applyAlignment="0" applyProtection="0"/>
    <xf numFmtId="0" fontId="55" fillId="71" borderId="11" applyNumberFormat="0" applyAlignment="0" applyProtection="0"/>
    <xf numFmtId="0" fontId="55" fillId="71" borderId="11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56" fillId="40" borderId="10" applyNumberFormat="0" applyAlignment="0" applyProtection="0"/>
    <xf numFmtId="0" fontId="3" fillId="0" borderId="0"/>
    <xf numFmtId="0" fontId="3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84" fillId="0" borderId="0"/>
    <xf numFmtId="0" fontId="3" fillId="0" borderId="0"/>
    <xf numFmtId="0" fontId="46" fillId="0" borderId="0"/>
    <xf numFmtId="0" fontId="46" fillId="0" borderId="0"/>
    <xf numFmtId="0" fontId="57" fillId="0" borderId="22" applyNumberFormat="0" applyFill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81" fillId="30" borderId="20" applyNumberFormat="0" applyAlignment="0" applyProtection="0"/>
    <xf numFmtId="0" fontId="2" fillId="29" borderId="20" applyNumberFormat="0" applyFont="0" applyAlignment="0" applyProtection="0"/>
    <xf numFmtId="0" fontId="10" fillId="13" borderId="20" applyNumberFormat="0" applyFont="0" applyAlignment="0" applyProtection="0"/>
    <xf numFmtId="0" fontId="10" fillId="13" borderId="20" applyNumberFormat="0" applyFont="0" applyAlignment="0" applyProtection="0"/>
    <xf numFmtId="0" fontId="81" fillId="30" borderId="20" applyNumberFormat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60" fillId="43" borderId="0" applyNumberFormat="0" applyBorder="0" applyAlignment="0" applyProtection="0"/>
    <xf numFmtId="0" fontId="63" fillId="0" borderId="0"/>
    <xf numFmtId="0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</cellStyleXfs>
  <cellXfs count="101">
    <xf numFmtId="0" fontId="0" fillId="0" borderId="0" xfId="0"/>
    <xf numFmtId="0" fontId="3" fillId="0" borderId="0" xfId="5" applyFont="1"/>
    <xf numFmtId="0" fontId="3" fillId="0" borderId="0" xfId="7" applyFont="1" applyAlignment="1">
      <alignment vertical="center" wrapText="1"/>
    </xf>
    <xf numFmtId="3" fontId="11" fillId="0" borderId="0" xfId="5" applyNumberFormat="1" applyFont="1" applyFill="1"/>
    <xf numFmtId="0" fontId="11" fillId="0" borderId="0" xfId="5" applyFont="1" applyFill="1"/>
    <xf numFmtId="0" fontId="7" fillId="0" borderId="0" xfId="8" applyFont="1" applyFill="1"/>
    <xf numFmtId="0" fontId="12" fillId="0" borderId="0" xfId="8" applyFont="1" applyFill="1"/>
    <xf numFmtId="3" fontId="15" fillId="0" borderId="1" xfId="3" applyNumberFormat="1" applyFont="1" applyFill="1" applyBorder="1" applyAlignment="1" applyProtection="1">
      <alignment horizontal="center" vertical="center"/>
      <protection locked="0"/>
    </xf>
    <xf numFmtId="1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3" applyNumberFormat="1" applyFont="1" applyFill="1" applyBorder="1" applyAlignment="1" applyProtection="1">
      <alignment horizontal="center" vertical="center"/>
    </xf>
    <xf numFmtId="0" fontId="17" fillId="0" borderId="0" xfId="8" applyFont="1" applyFill="1"/>
    <xf numFmtId="1" fontId="14" fillId="0" borderId="0" xfId="3" applyNumberFormat="1" applyFont="1" applyFill="1" applyBorder="1" applyAlignment="1" applyProtection="1">
      <alignment horizontal="right"/>
      <protection locked="0"/>
    </xf>
    <xf numFmtId="0" fontId="18" fillId="0" borderId="0" xfId="8" applyFont="1" applyFill="1" applyAlignment="1">
      <alignment vertical="center" wrapText="1"/>
    </xf>
    <xf numFmtId="0" fontId="19" fillId="0" borderId="0" xfId="8" applyFont="1" applyFill="1" applyAlignment="1"/>
    <xf numFmtId="0" fontId="20" fillId="0" borderId="0" xfId="6" applyFont="1" applyFill="1"/>
    <xf numFmtId="0" fontId="17" fillId="0" borderId="0" xfId="8" applyFont="1" applyFill="1" applyAlignment="1">
      <alignment vertical="top"/>
    </xf>
    <xf numFmtId="0" fontId="21" fillId="0" borderId="0" xfId="8" applyFont="1" applyFill="1"/>
    <xf numFmtId="1" fontId="16" fillId="0" borderId="1" xfId="3" applyNumberFormat="1" applyFont="1" applyFill="1" applyBorder="1" applyAlignment="1" applyProtection="1">
      <alignment horizontal="center" vertical="center"/>
    </xf>
    <xf numFmtId="0" fontId="13" fillId="0" borderId="0" xfId="7" applyFont="1" applyAlignment="1">
      <alignment vertical="center" wrapText="1"/>
    </xf>
    <xf numFmtId="3" fontId="13" fillId="0" borderId="0" xfId="7" applyNumberFormat="1" applyFont="1" applyAlignment="1">
      <alignment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1" fontId="23" fillId="0" borderId="0" xfId="3" applyNumberFormat="1" applyFont="1" applyFill="1" applyBorder="1" applyProtection="1">
      <protection locked="0"/>
    </xf>
    <xf numFmtId="0" fontId="11" fillId="0" borderId="0" xfId="5" applyFont="1"/>
    <xf numFmtId="0" fontId="14" fillId="0" borderId="1" xfId="0" applyFont="1" applyFill="1" applyBorder="1"/>
    <xf numFmtId="3" fontId="14" fillId="0" borderId="1" xfId="9" applyNumberFormat="1" applyFont="1" applyFill="1" applyBorder="1" applyAlignment="1">
      <alignment horizontal="center" vertical="center"/>
    </xf>
    <xf numFmtId="3" fontId="14" fillId="3" borderId="1" xfId="3" applyNumberFormat="1" applyFont="1" applyFill="1" applyBorder="1" applyAlignment="1" applyProtection="1">
      <alignment horizontal="center" vertical="center"/>
      <protection locked="0"/>
    </xf>
    <xf numFmtId="3" fontId="14" fillId="3" borderId="1" xfId="3" applyNumberFormat="1" applyFont="1" applyFill="1" applyBorder="1" applyAlignment="1" applyProtection="1">
      <alignment horizontal="center" vertical="center"/>
    </xf>
    <xf numFmtId="0" fontId="13" fillId="0" borderId="0" xfId="5" applyFont="1"/>
    <xf numFmtId="0" fontId="27" fillId="0" borderId="1" xfId="7" applyFont="1" applyBorder="1" applyAlignment="1">
      <alignment horizontal="center" vertical="center" wrapText="1"/>
    </xf>
    <xf numFmtId="164" fontId="14" fillId="0" borderId="1" xfId="9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top"/>
    </xf>
    <xf numFmtId="164" fontId="14" fillId="4" borderId="1" xfId="9" applyNumberFormat="1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1" fontId="30" fillId="0" borderId="0" xfId="3" applyNumberFormat="1" applyFont="1" applyFill="1" applyBorder="1" applyAlignment="1" applyProtection="1">
      <protection locked="0"/>
    </xf>
    <xf numFmtId="1" fontId="16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3" fontId="14" fillId="0" borderId="1" xfId="3" applyNumberFormat="1" applyFont="1" applyFill="1" applyBorder="1" applyAlignment="1" applyProtection="1">
      <alignment horizontal="center" vertical="center"/>
      <protection locked="0"/>
    </xf>
    <xf numFmtId="3" fontId="14" fillId="0" borderId="1" xfId="3" applyNumberFormat="1" applyFont="1" applyFill="1" applyBorder="1" applyAlignment="1" applyProtection="1">
      <alignment horizontal="center" vertical="center"/>
    </xf>
    <xf numFmtId="0" fontId="31" fillId="0" borderId="0" xfId="8" applyFont="1" applyFill="1"/>
    <xf numFmtId="0" fontId="12" fillId="0" borderId="0" xfId="8" applyFont="1" applyFill="1" applyAlignment="1">
      <alignment vertical="top"/>
    </xf>
    <xf numFmtId="1" fontId="32" fillId="0" borderId="0" xfId="3" applyNumberFormat="1" applyFont="1" applyFill="1" applyBorder="1" applyProtection="1">
      <protection locked="0"/>
    </xf>
    <xf numFmtId="1" fontId="33" fillId="0" borderId="0" xfId="3" applyNumberFormat="1" applyFont="1" applyFill="1" applyBorder="1" applyAlignment="1" applyProtection="1">
      <alignment horizontal="center" vertical="center"/>
      <protection locked="0"/>
    </xf>
    <xf numFmtId="1" fontId="11" fillId="0" borderId="0" xfId="3" applyNumberFormat="1" applyFont="1" applyFill="1" applyBorder="1" applyAlignment="1" applyProtection="1">
      <alignment horizontal="center" vertical="center"/>
      <protection locked="0"/>
    </xf>
    <xf numFmtId="1" fontId="35" fillId="0" borderId="0" xfId="3" applyNumberFormat="1" applyFont="1" applyFill="1" applyBorder="1" applyAlignment="1" applyProtection="1">
      <alignment horizontal="right"/>
      <protection locked="0"/>
    </xf>
    <xf numFmtId="0" fontId="37" fillId="2" borderId="1" xfId="7" applyFont="1" applyFill="1" applyBorder="1" applyAlignment="1">
      <alignment vertical="center" wrapText="1"/>
    </xf>
    <xf numFmtId="0" fontId="37" fillId="0" borderId="1" xfId="5" applyFont="1" applyBorder="1" applyAlignment="1">
      <alignment horizontal="left" vertical="center" wrapText="1"/>
    </xf>
    <xf numFmtId="0" fontId="37" fillId="0" borderId="1" xfId="7" applyFont="1" applyBorder="1" applyAlignment="1">
      <alignment vertical="center" wrapText="1"/>
    </xf>
    <xf numFmtId="1" fontId="32" fillId="0" borderId="0" xfId="3" applyNumberFormat="1" applyFont="1" applyFill="1" applyBorder="1" applyAlignment="1" applyProtection="1">
      <alignment horizontal="left" wrapText="1" shrinkToFit="1"/>
      <protection locked="0"/>
    </xf>
    <xf numFmtId="3" fontId="43" fillId="0" borderId="1" xfId="3" applyNumberFormat="1" applyFont="1" applyFill="1" applyBorder="1" applyAlignment="1" applyProtection="1">
      <alignment horizontal="center" vertical="center"/>
      <protection locked="0"/>
    </xf>
    <xf numFmtId="164" fontId="43" fillId="0" borderId="1" xfId="9" applyNumberFormat="1" applyFont="1" applyFill="1" applyBorder="1" applyAlignment="1">
      <alignment horizontal="center" vertical="center"/>
    </xf>
    <xf numFmtId="0" fontId="22" fillId="4" borderId="1" xfId="0" applyFont="1" applyFill="1" applyBorder="1"/>
    <xf numFmtId="1" fontId="34" fillId="4" borderId="0" xfId="3" applyNumberFormat="1" applyFont="1" applyFill="1" applyBorder="1" applyAlignment="1" applyProtection="1">
      <alignment horizontal="center" vertical="center"/>
      <protection locked="0"/>
    </xf>
    <xf numFmtId="1" fontId="26" fillId="4" borderId="0" xfId="3" applyNumberFormat="1" applyFont="1" applyFill="1" applyBorder="1" applyAlignment="1" applyProtection="1">
      <alignment horizontal="center" vertical="center"/>
      <protection locked="0"/>
    </xf>
    <xf numFmtId="3" fontId="44" fillId="0" borderId="1" xfId="4" applyNumberFormat="1" applyFont="1" applyFill="1" applyBorder="1" applyAlignment="1" applyProtection="1">
      <alignment horizontal="center" vertical="center"/>
      <protection locked="0"/>
    </xf>
    <xf numFmtId="3" fontId="24" fillId="4" borderId="1" xfId="2" applyNumberFormat="1" applyFont="1" applyFill="1" applyBorder="1" applyAlignment="1">
      <alignment horizontal="center" vertical="center" wrapText="1"/>
    </xf>
    <xf numFmtId="1" fontId="45" fillId="4" borderId="0" xfId="3" applyNumberFormat="1" applyFont="1" applyFill="1" applyBorder="1" applyAlignment="1" applyProtection="1">
      <alignment horizontal="center" vertical="center"/>
      <protection locked="0"/>
    </xf>
    <xf numFmtId="1" fontId="32" fillId="0" borderId="0" xfId="3" applyNumberFormat="1" applyFont="1" applyFill="1" applyBorder="1" applyAlignment="1" applyProtection="1">
      <alignment horizontal="center" vertical="center"/>
      <protection locked="0"/>
    </xf>
    <xf numFmtId="164" fontId="43" fillId="4" borderId="1" xfId="9" applyNumberFormat="1" applyFont="1" applyFill="1" applyBorder="1" applyAlignment="1">
      <alignment horizontal="center" vertical="center"/>
    </xf>
    <xf numFmtId="3" fontId="24" fillId="0" borderId="1" xfId="7" applyNumberFormat="1" applyFont="1" applyFill="1" applyBorder="1" applyAlignment="1">
      <alignment horizontal="center" vertical="center" wrapText="1"/>
    </xf>
    <xf numFmtId="164" fontId="25" fillId="0" borderId="1" xfId="5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/>
    </xf>
    <xf numFmtId="3" fontId="24" fillId="0" borderId="1" xfId="5" applyNumberFormat="1" applyFont="1" applyFill="1" applyBorder="1" applyAlignment="1">
      <alignment horizontal="center" vertical="center" wrapText="1"/>
    </xf>
    <xf numFmtId="3" fontId="22" fillId="0" borderId="1" xfId="9" applyNumberFormat="1" applyFont="1" applyFill="1" applyBorder="1" applyAlignment="1">
      <alignment horizontal="center" vertical="center"/>
    </xf>
    <xf numFmtId="164" fontId="22" fillId="0" borderId="1" xfId="9" applyNumberFormat="1" applyFont="1" applyFill="1" applyBorder="1" applyAlignment="1">
      <alignment horizontal="center" vertical="center"/>
    </xf>
    <xf numFmtId="164" fontId="36" fillId="0" borderId="1" xfId="9" applyNumberFormat="1" applyFont="1" applyFill="1" applyBorder="1" applyAlignment="1">
      <alignment horizontal="center" vertical="center"/>
    </xf>
    <xf numFmtId="0" fontId="24" fillId="0" borderId="1" xfId="5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5" fillId="0" borderId="3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top" wrapText="1"/>
    </xf>
    <xf numFmtId="0" fontId="4" fillId="0" borderId="0" xfId="7" applyFont="1" applyFill="1" applyAlignment="1">
      <alignment horizontal="center" vertical="top" wrapText="1"/>
    </xf>
    <xf numFmtId="0" fontId="5" fillId="0" borderId="0" xfId="7" applyFont="1" applyFill="1" applyAlignment="1">
      <alignment horizontal="right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center" wrapText="1"/>
    </xf>
    <xf numFmtId="0" fontId="24" fillId="0" borderId="5" xfId="7" applyFont="1" applyBorder="1" applyAlignment="1">
      <alignment horizontal="center" vertical="center" wrapText="1"/>
    </xf>
    <xf numFmtId="0" fontId="24" fillId="0" borderId="6" xfId="7" applyFont="1" applyBorder="1" applyAlignment="1">
      <alignment horizontal="center" vertical="center" wrapText="1"/>
    </xf>
    <xf numFmtId="0" fontId="24" fillId="0" borderId="7" xfId="7" applyFont="1" applyBorder="1" applyAlignment="1">
      <alignment horizontal="center" vertical="center" wrapText="1"/>
    </xf>
    <xf numFmtId="0" fontId="24" fillId="0" borderId="8" xfId="7" applyFont="1" applyBorder="1" applyAlignment="1">
      <alignment horizontal="center" vertical="center" wrapText="1"/>
    </xf>
    <xf numFmtId="0" fontId="24" fillId="0" borderId="9" xfId="7" applyFont="1" applyBorder="1" applyAlignment="1">
      <alignment horizontal="center" vertical="center" wrapText="1"/>
    </xf>
    <xf numFmtId="0" fontId="37" fillId="0" borderId="2" xfId="10" applyFont="1" applyBorder="1" applyAlignment="1">
      <alignment horizontal="left" vertical="center" wrapText="1"/>
    </xf>
    <xf numFmtId="0" fontId="37" fillId="0" borderId="3" xfId="10" applyFont="1" applyBorder="1" applyAlignment="1">
      <alignment horizontal="left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 wrapText="1"/>
    </xf>
    <xf numFmtId="3" fontId="24" fillId="4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/>
    </xf>
    <xf numFmtId="1" fontId="22" fillId="0" borderId="2" xfId="3" applyNumberFormat="1" applyFont="1" applyFill="1" applyBorder="1" applyAlignment="1" applyProtection="1">
      <alignment horizontal="center" vertical="center"/>
      <protection locked="0"/>
    </xf>
    <xf numFmtId="1" fontId="22" fillId="0" borderId="3" xfId="3" applyNumberFormat="1" applyFont="1" applyFill="1" applyBorder="1" applyAlignment="1" applyProtection="1">
      <alignment horizontal="center" vertical="center"/>
      <protection locked="0"/>
    </xf>
    <xf numFmtId="0" fontId="39" fillId="0" borderId="1" xfId="8" applyFont="1" applyFill="1" applyBorder="1" applyAlignment="1">
      <alignment horizontal="center" vertical="center" wrapText="1"/>
    </xf>
    <xf numFmtId="1" fontId="36" fillId="0" borderId="4" xfId="4" applyNumberFormat="1" applyFont="1" applyFill="1" applyBorder="1" applyAlignment="1" applyProtection="1">
      <alignment horizontal="center" vertical="center" wrapText="1"/>
    </xf>
    <xf numFmtId="1" fontId="36" fillId="0" borderId="5" xfId="4" applyNumberFormat="1" applyFont="1" applyFill="1" applyBorder="1" applyAlignment="1" applyProtection="1">
      <alignment horizontal="center" vertical="center" wrapText="1"/>
    </xf>
    <xf numFmtId="1" fontId="36" fillId="0" borderId="6" xfId="4" applyNumberFormat="1" applyFont="1" applyFill="1" applyBorder="1" applyAlignment="1" applyProtection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41" fillId="0" borderId="0" xfId="8" applyFont="1" applyFill="1" applyAlignment="1">
      <alignment horizontal="center"/>
    </xf>
    <xf numFmtId="1" fontId="36" fillId="0" borderId="4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6" xfId="3" applyNumberFormat="1" applyFont="1" applyFill="1" applyBorder="1" applyAlignment="1" applyProtection="1">
      <alignment horizontal="center" vertical="center" wrapText="1"/>
      <protection locked="0"/>
    </xf>
  </cellXfs>
  <cellStyles count="502">
    <cellStyle name=" 1" xfId="11"/>
    <cellStyle name=" 1 2" xfId="12"/>
    <cellStyle name="20% - Accent1" xfId="13"/>
    <cellStyle name="20% - Accent1 2" xfId="14"/>
    <cellStyle name="20% - Accent1_П_1" xfId="15"/>
    <cellStyle name="20% - Accent2" xfId="16"/>
    <cellStyle name="20% - Accent2 2" xfId="17"/>
    <cellStyle name="20% - Accent2_П_1" xfId="18"/>
    <cellStyle name="20% - Accent3" xfId="19"/>
    <cellStyle name="20% - Accent3 2" xfId="20"/>
    <cellStyle name="20% - Accent3_П_1" xfId="21"/>
    <cellStyle name="20% - Accent4" xfId="22"/>
    <cellStyle name="20% - Accent4 2" xfId="23"/>
    <cellStyle name="20% - Accent4_П_1" xfId="24"/>
    <cellStyle name="20% - Accent5" xfId="25"/>
    <cellStyle name="20% - Accent5 2" xfId="26"/>
    <cellStyle name="20% - Accent5_П_1" xfId="27"/>
    <cellStyle name="20% - Accent6" xfId="28"/>
    <cellStyle name="20% - Accent6 2" xfId="29"/>
    <cellStyle name="20% - Accent6_П_1" xfId="30"/>
    <cellStyle name="20% - Акцент1" xfId="31"/>
    <cellStyle name="20% — акцент1" xfId="32"/>
    <cellStyle name="20% - Акцент1 2" xfId="33"/>
    <cellStyle name="20% — акцент1 2" xfId="34"/>
    <cellStyle name="20% - Акцент1 3" xfId="35"/>
    <cellStyle name="20% — акцент1 3" xfId="36"/>
    <cellStyle name="20% - Акцент1 4" xfId="37"/>
    <cellStyle name="20% - Акцент1 5" xfId="38"/>
    <cellStyle name="20% - Акцент1_16 " xfId="39"/>
    <cellStyle name="20% - Акцент2" xfId="40"/>
    <cellStyle name="20% — акцент2" xfId="41"/>
    <cellStyle name="20% - Акцент2 2" xfId="42"/>
    <cellStyle name="20% — акцент2 2" xfId="43"/>
    <cellStyle name="20% - Акцент2 3" xfId="44"/>
    <cellStyle name="20% — акцент2 3" xfId="45"/>
    <cellStyle name="20% - Акцент2 4" xfId="46"/>
    <cellStyle name="20% - Акцент2 5" xfId="47"/>
    <cellStyle name="20% - Акцент2_16 " xfId="48"/>
    <cellStyle name="20% - Акцент3" xfId="49"/>
    <cellStyle name="20% — акцент3" xfId="50"/>
    <cellStyle name="20% - Акцент3 2" xfId="51"/>
    <cellStyle name="20% — акцент3 2" xfId="52"/>
    <cellStyle name="20% - Акцент3 3" xfId="53"/>
    <cellStyle name="20% — акцент3 3" xfId="54"/>
    <cellStyle name="20% - Акцент3 4" xfId="55"/>
    <cellStyle name="20% - Акцент3 5" xfId="56"/>
    <cellStyle name="20% - Акцент3_16 " xfId="57"/>
    <cellStyle name="20% - Акцент4" xfId="58"/>
    <cellStyle name="20% — акцент4" xfId="59"/>
    <cellStyle name="20% - Акцент4 2" xfId="60"/>
    <cellStyle name="20% — акцент4 2" xfId="61"/>
    <cellStyle name="20% - Акцент4 3" xfId="62"/>
    <cellStyle name="20% — акцент4 3" xfId="63"/>
    <cellStyle name="20% - Акцент4 4" xfId="64"/>
    <cellStyle name="20% - Акцент4 5" xfId="65"/>
    <cellStyle name="20% - Акцент4_16 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- Акцент6_16 " xfId="82"/>
    <cellStyle name="20% – Акцентування1 2" xfId="83"/>
    <cellStyle name="20% – Акцентування2 2" xfId="84"/>
    <cellStyle name="20% – Акцентування3 2" xfId="85"/>
    <cellStyle name="20% – Акцентування4 2" xfId="86"/>
    <cellStyle name="20% – Акцентування5 2" xfId="87"/>
    <cellStyle name="20% – Акцентування6 2" xfId="88"/>
    <cellStyle name="40% - Accent1" xfId="89"/>
    <cellStyle name="40% - Accent1 2" xfId="90"/>
    <cellStyle name="40% - Accent1_П_1" xfId="91"/>
    <cellStyle name="40% - Accent2" xfId="92"/>
    <cellStyle name="40% - Accent2 2" xfId="93"/>
    <cellStyle name="40% - Accent2_П_1" xfId="94"/>
    <cellStyle name="40% - Accent3" xfId="95"/>
    <cellStyle name="40% - Accent3 2" xfId="96"/>
    <cellStyle name="40% - Accent3_П_1" xfId="97"/>
    <cellStyle name="40% - Accent4" xfId="98"/>
    <cellStyle name="40% - Accent4 2" xfId="99"/>
    <cellStyle name="40% - Accent4_П_1" xfId="100"/>
    <cellStyle name="40% - Accent5" xfId="101"/>
    <cellStyle name="40% - Accent5 2" xfId="102"/>
    <cellStyle name="40% - Accent5_П_1" xfId="103"/>
    <cellStyle name="40% - Accent6" xfId="104"/>
    <cellStyle name="40% - Accent6 2" xfId="105"/>
    <cellStyle name="40% - Accent6_П_1" xfId="106"/>
    <cellStyle name="40% - Акцент1" xfId="107"/>
    <cellStyle name="40% — акцент1" xfId="108"/>
    <cellStyle name="40% - Акцент1 2" xfId="109"/>
    <cellStyle name="40% — акцент1 2" xfId="110"/>
    <cellStyle name="40% - Акцент1 3" xfId="111"/>
    <cellStyle name="40% — акцент1 3" xfId="112"/>
    <cellStyle name="40% - Акцент1 4" xfId="113"/>
    <cellStyle name="40% - Акцент1 5" xfId="114"/>
    <cellStyle name="40% - Акцент1_16 " xfId="115"/>
    <cellStyle name="40% - Акцент2" xfId="116"/>
    <cellStyle name="40% — акцент2" xfId="117"/>
    <cellStyle name="40% - Акцент2 2" xfId="118"/>
    <cellStyle name="40% — акцент2 2" xfId="119"/>
    <cellStyle name="40% - Акцент2 3" xfId="120"/>
    <cellStyle name="40% - Акцент2 4" xfId="121"/>
    <cellStyle name="40% - Акцент2 5" xfId="122"/>
    <cellStyle name="40% - Акцент3" xfId="123"/>
    <cellStyle name="40% — акцент3" xfId="124"/>
    <cellStyle name="40% - Акцент3 2" xfId="125"/>
    <cellStyle name="40% — акцент3 2" xfId="126"/>
    <cellStyle name="40% - Акцент3 3" xfId="127"/>
    <cellStyle name="40% — акцент3 3" xfId="128"/>
    <cellStyle name="40% - Акцент3 4" xfId="129"/>
    <cellStyle name="40% - Акцент3 5" xfId="130"/>
    <cellStyle name="40% - Акцент3_16 " xfId="131"/>
    <cellStyle name="40% - Акцент4" xfId="132"/>
    <cellStyle name="40% — акцент4" xfId="133"/>
    <cellStyle name="40% - Акцент4 2" xfId="134"/>
    <cellStyle name="40% — акцент4 2" xfId="135"/>
    <cellStyle name="40% - Акцент4 3" xfId="136"/>
    <cellStyle name="40% — акцент4 3" xfId="137"/>
    <cellStyle name="40% - Акцент4 4" xfId="138"/>
    <cellStyle name="40% - Акцент4 5" xfId="139"/>
    <cellStyle name="40% - Акцент4_16 " xfId="140"/>
    <cellStyle name="40% - Акцент5" xfId="141"/>
    <cellStyle name="40% — акцент5" xfId="142"/>
    <cellStyle name="40% - Акцент5 2" xfId="143"/>
    <cellStyle name="40% — акцент5 2" xfId="144"/>
    <cellStyle name="40% - Акцент5 3" xfId="145"/>
    <cellStyle name="40% — акцент5 3" xfId="146"/>
    <cellStyle name="40% - Акцент5 4" xfId="147"/>
    <cellStyle name="40% - Акцент5 5" xfId="148"/>
    <cellStyle name="40% - Акцент5_16 " xfId="149"/>
    <cellStyle name="40% - Акцент6" xfId="150"/>
    <cellStyle name="40% — акцент6" xfId="151"/>
    <cellStyle name="40% - Акцент6 2" xfId="152"/>
    <cellStyle name="40% — акцент6 2" xfId="153"/>
    <cellStyle name="40% - Акцент6 3" xfId="154"/>
    <cellStyle name="40% — акцент6 3" xfId="155"/>
    <cellStyle name="40% - Акцент6 4" xfId="156"/>
    <cellStyle name="40% - Акцент6 5" xfId="157"/>
    <cellStyle name="40% - Акцент6_16 " xfId="158"/>
    <cellStyle name="40% – Акцентування1 2" xfId="159"/>
    <cellStyle name="40% – Акцентування2 2" xfId="160"/>
    <cellStyle name="40% – Акцентування3 2" xfId="161"/>
    <cellStyle name="40% – Акцентування4 2" xfId="162"/>
    <cellStyle name="40% – Акцентування5 2" xfId="163"/>
    <cellStyle name="40% – Акцентування6 2" xfId="164"/>
    <cellStyle name="60% - Accent1" xfId="165"/>
    <cellStyle name="60% - Accent1 2" xfId="166"/>
    <cellStyle name="60% - Accent1_П_1" xfId="167"/>
    <cellStyle name="60% - Accent2" xfId="168"/>
    <cellStyle name="60% - Accent2 2" xfId="169"/>
    <cellStyle name="60% - Accent2_П_1" xfId="170"/>
    <cellStyle name="60% - Accent3" xfId="171"/>
    <cellStyle name="60% - Accent3 2" xfId="172"/>
    <cellStyle name="60% - Accent3_П_1" xfId="173"/>
    <cellStyle name="60% - Accent4" xfId="174"/>
    <cellStyle name="60% - Accent4 2" xfId="175"/>
    <cellStyle name="60% - Accent4_П_1" xfId="176"/>
    <cellStyle name="60% - Accent5" xfId="177"/>
    <cellStyle name="60% - Accent5 2" xfId="178"/>
    <cellStyle name="60% - Accent5_П_1" xfId="179"/>
    <cellStyle name="60% - Accent6" xfId="180"/>
    <cellStyle name="60% - Accent6 2" xfId="181"/>
    <cellStyle name="60% - Accent6_П_1" xfId="182"/>
    <cellStyle name="60% - Акцент1" xfId="183"/>
    <cellStyle name="60% — акцент1" xfId="184"/>
    <cellStyle name="60% - Акцент1 2" xfId="185"/>
    <cellStyle name="60% — акцент1 2" xfId="186"/>
    <cellStyle name="60% - Акцент1 3" xfId="187"/>
    <cellStyle name="60% — акцент1 3" xfId="188"/>
    <cellStyle name="60% - Акцент1 4" xfId="189"/>
    <cellStyle name="60% - Акцент1 5" xfId="190"/>
    <cellStyle name="60% - Акцент1_16 " xfId="191"/>
    <cellStyle name="60% - Акцент2" xfId="192"/>
    <cellStyle name="60% — акцент2" xfId="193"/>
    <cellStyle name="60% - Акцент2 2" xfId="194"/>
    <cellStyle name="60% — акцент2 2" xfId="195"/>
    <cellStyle name="60% - Акцент2 3" xfId="196"/>
    <cellStyle name="60% — акцент2 3" xfId="197"/>
    <cellStyle name="60% - Акцент2 4" xfId="198"/>
    <cellStyle name="60% - Акцент2 5" xfId="199"/>
    <cellStyle name="60% - Акцент2_16 " xfId="200"/>
    <cellStyle name="60% - Акцент3" xfId="201"/>
    <cellStyle name="60% — акцент3" xfId="202"/>
    <cellStyle name="60% - Акцент3 2" xfId="203"/>
    <cellStyle name="60% — акцент3 2" xfId="204"/>
    <cellStyle name="60% - Акцент3 3" xfId="205"/>
    <cellStyle name="60% — акцент3 3" xfId="206"/>
    <cellStyle name="60% - Акцент3 4" xfId="207"/>
    <cellStyle name="60% - Акцент3 5" xfId="208"/>
    <cellStyle name="60% - Акцент3_16 " xfId="209"/>
    <cellStyle name="60% - Акцент4" xfId="210"/>
    <cellStyle name="60% — акцент4" xfId="211"/>
    <cellStyle name="60% - Акцент4 2" xfId="212"/>
    <cellStyle name="60% — акцент4 2" xfId="213"/>
    <cellStyle name="60% - Акцент4 3" xfId="214"/>
    <cellStyle name="60% — акцент4 3" xfId="215"/>
    <cellStyle name="60% - Акцент4 4" xfId="216"/>
    <cellStyle name="60% - Акцент4 5" xfId="217"/>
    <cellStyle name="60% - Акцент4_16 " xfId="218"/>
    <cellStyle name="60% - Акцент5" xfId="219"/>
    <cellStyle name="60% — акцент5" xfId="220"/>
    <cellStyle name="60% - Акцент5 2" xfId="221"/>
    <cellStyle name="60% — акцент5 2" xfId="222"/>
    <cellStyle name="60% - Акцент5 3" xfId="223"/>
    <cellStyle name="60% — акцент5 3" xfId="224"/>
    <cellStyle name="60% - Акцент5 4" xfId="225"/>
    <cellStyle name="60% - Акцент5 5" xfId="226"/>
    <cellStyle name="60% - Акцент5_16 " xfId="227"/>
    <cellStyle name="60% - Акцент6" xfId="228"/>
    <cellStyle name="60% — акцент6" xfId="229"/>
    <cellStyle name="60% - Акцент6 2" xfId="230"/>
    <cellStyle name="60% — акцент6 2" xfId="231"/>
    <cellStyle name="60% - Акцент6 3" xfId="232"/>
    <cellStyle name="60% — акцент6 3" xfId="233"/>
    <cellStyle name="60% - Акцент6 4" xfId="234"/>
    <cellStyle name="60% - Акцент6 5" xfId="235"/>
    <cellStyle name="60% - Акцент6_16 " xfId="236"/>
    <cellStyle name="60% – Акцентування1 2" xfId="237"/>
    <cellStyle name="60% – Акцентування2 2" xfId="238"/>
    <cellStyle name="60% – Акцентування3 2" xfId="239"/>
    <cellStyle name="60% – Акцентування4 2" xfId="240"/>
    <cellStyle name="60% – Акцентування5 2" xfId="241"/>
    <cellStyle name="60% – Акцентування6 2" xfId="242"/>
    <cellStyle name="Accent1" xfId="243"/>
    <cellStyle name="Accent1 2" xfId="244"/>
    <cellStyle name="Accent1_П_1" xfId="245"/>
    <cellStyle name="Accent2" xfId="246"/>
    <cellStyle name="Accent2 2" xfId="247"/>
    <cellStyle name="Accent2_П_1" xfId="248"/>
    <cellStyle name="Accent3" xfId="249"/>
    <cellStyle name="Accent3 2" xfId="250"/>
    <cellStyle name="Accent3_П_1" xfId="251"/>
    <cellStyle name="Accent4" xfId="252"/>
    <cellStyle name="Accent4 2" xfId="253"/>
    <cellStyle name="Accent4_П_1" xfId="254"/>
    <cellStyle name="Accent5" xfId="255"/>
    <cellStyle name="Accent5 2" xfId="256"/>
    <cellStyle name="Accent5_П_1" xfId="257"/>
    <cellStyle name="Accent6" xfId="258"/>
    <cellStyle name="Accent6 2" xfId="259"/>
    <cellStyle name="Accent6_П_1" xfId="260"/>
    <cellStyle name="Bad" xfId="261"/>
    <cellStyle name="Bad 2" xfId="262"/>
    <cellStyle name="Bad_П_1" xfId="263"/>
    <cellStyle name="Calculation" xfId="264"/>
    <cellStyle name="Calculation 2" xfId="265"/>
    <cellStyle name="Calculation_П_1" xfId="266"/>
    <cellStyle name="Check Cell" xfId="267"/>
    <cellStyle name="Check Cell 2" xfId="268"/>
    <cellStyle name="Check Cell_П_1" xfId="269"/>
    <cellStyle name="Excel Built-in Normal" xfId="270"/>
    <cellStyle name="Explanatory Text" xfId="271"/>
    <cellStyle name="fBlock" xfId="272"/>
    <cellStyle name="fCmp" xfId="273"/>
    <cellStyle name="fEr" xfId="274"/>
    <cellStyle name="fHead" xfId="275"/>
    <cellStyle name="fHead 2" xfId="276"/>
    <cellStyle name="fName" xfId="277"/>
    <cellStyle name="Good" xfId="278"/>
    <cellStyle name="Good 2" xfId="279"/>
    <cellStyle name="Good_П_1" xfId="280"/>
    <cellStyle name="Heading 1" xfId="281"/>
    <cellStyle name="Heading 1 2" xfId="282"/>
    <cellStyle name="Heading 2" xfId="283"/>
    <cellStyle name="Heading 2 2" xfId="284"/>
    <cellStyle name="Heading 3" xfId="285"/>
    <cellStyle name="Heading 3 2" xfId="286"/>
    <cellStyle name="Heading 4" xfId="287"/>
    <cellStyle name="Heading 4 2" xfId="288"/>
    <cellStyle name="Input" xfId="289"/>
    <cellStyle name="Input 2" xfId="290"/>
    <cellStyle name="Input_П_1" xfId="291"/>
    <cellStyle name="Linked Cell" xfId="292"/>
    <cellStyle name="Linked Cell 2" xfId="293"/>
    <cellStyle name="Neutral" xfId="294"/>
    <cellStyle name="Neutral 2" xfId="295"/>
    <cellStyle name="Neutral_П_1" xfId="296"/>
    <cellStyle name="Normal 2" xfId="297"/>
    <cellStyle name="Normal_Sheet1" xfId="298"/>
    <cellStyle name="Note" xfId="299"/>
    <cellStyle name="Note 2" xfId="300"/>
    <cellStyle name="Note_П_1" xfId="301"/>
    <cellStyle name="Output" xfId="302"/>
    <cellStyle name="Output 2" xfId="303"/>
    <cellStyle name="Output_П_1" xfId="304"/>
    <cellStyle name="Title" xfId="305"/>
    <cellStyle name="Total" xfId="306"/>
    <cellStyle name="vDa" xfId="307"/>
    <cellStyle name="vDa 2" xfId="308"/>
    <cellStyle name="vHl" xfId="309"/>
    <cellStyle name="vHl 2" xfId="310"/>
    <cellStyle name="vN0" xfId="311"/>
    <cellStyle name="vN0 2" xfId="312"/>
    <cellStyle name="vN0 3" xfId="313"/>
    <cellStyle name="vSt" xfId="314"/>
    <cellStyle name="vSt 2" xfId="315"/>
    <cellStyle name="Warning Text" xfId="316"/>
    <cellStyle name="Акцент1" xfId="317"/>
    <cellStyle name="Акцент1 2" xfId="318"/>
    <cellStyle name="Акцент1 2 2" xfId="319"/>
    <cellStyle name="Акцент1 3" xfId="320"/>
    <cellStyle name="Акцент1 4" xfId="321"/>
    <cellStyle name="Акцент1 5" xfId="322"/>
    <cellStyle name="Акцент2" xfId="323"/>
    <cellStyle name="Акцент2 2" xfId="324"/>
    <cellStyle name="Акцент2 2 2" xfId="325"/>
    <cellStyle name="Акцент2 3" xfId="326"/>
    <cellStyle name="Акцент2 4" xfId="327"/>
    <cellStyle name="Акцент2 5" xfId="328"/>
    <cellStyle name="Акцент3" xfId="329"/>
    <cellStyle name="Акцент3 2" xfId="330"/>
    <cellStyle name="Акцент3 2 2" xfId="331"/>
    <cellStyle name="Акцент3 3" xfId="332"/>
    <cellStyle name="Акцент3 4" xfId="333"/>
    <cellStyle name="Акцент3 5" xfId="334"/>
    <cellStyle name="Акцент4" xfId="335"/>
    <cellStyle name="Акцент4 2" xfId="336"/>
    <cellStyle name="Акцент4 2 2" xfId="337"/>
    <cellStyle name="Акцент4 3" xfId="338"/>
    <cellStyle name="Акцент4 4" xfId="339"/>
    <cellStyle name="Акцент4 5" xfId="340"/>
    <cellStyle name="Акцент5" xfId="341"/>
    <cellStyle name="Акцент5 2" xfId="342"/>
    <cellStyle name="Акцент5 2 2" xfId="343"/>
    <cellStyle name="Акцент5 3" xfId="344"/>
    <cellStyle name="Акцент5 4" xfId="345"/>
    <cellStyle name="Акцент5 5" xfId="346"/>
    <cellStyle name="Акцент6" xfId="347"/>
    <cellStyle name="Акцент6 2" xfId="348"/>
    <cellStyle name="Акцент6 2 2" xfId="349"/>
    <cellStyle name="Акцент6 3" xfId="350"/>
    <cellStyle name="Акцент6 4" xfId="351"/>
    <cellStyle name="Акцент6 5" xfId="352"/>
    <cellStyle name="Акцентування1 2" xfId="353"/>
    <cellStyle name="Акцентування2 2" xfId="354"/>
    <cellStyle name="Акцентування3 2" xfId="355"/>
    <cellStyle name="Акцентування4 2" xfId="356"/>
    <cellStyle name="Акцентування5 2" xfId="357"/>
    <cellStyle name="Акцентування6 2" xfId="358"/>
    <cellStyle name="Ввід 2" xfId="359"/>
    <cellStyle name="Ввод " xfId="360"/>
    <cellStyle name="Ввод  2" xfId="361"/>
    <cellStyle name="Ввод  2 2" xfId="362"/>
    <cellStyle name="Ввод  3" xfId="363"/>
    <cellStyle name="Ввод  4" xfId="364"/>
    <cellStyle name="Ввод  5" xfId="365"/>
    <cellStyle name="Вывод" xfId="366"/>
    <cellStyle name="Вывод 2" xfId="367"/>
    <cellStyle name="Вывод 2 2" xfId="368"/>
    <cellStyle name="Вывод 3" xfId="369"/>
    <cellStyle name="Вывод 4" xfId="370"/>
    <cellStyle name="Вывод 5" xfId="371"/>
    <cellStyle name="Вычисление" xfId="372"/>
    <cellStyle name="Вычисление 2" xfId="373"/>
    <cellStyle name="Вычисление 2 2" xfId="374"/>
    <cellStyle name="Вычисление 3" xfId="375"/>
    <cellStyle name="Вычисление 4" xfId="376"/>
    <cellStyle name="Вычисление 5" xfId="377"/>
    <cellStyle name="Гиперссылка 2" xfId="378"/>
    <cellStyle name="Гиперссылка 3" xfId="379"/>
    <cellStyle name="Грошовий 2" xfId="380"/>
    <cellStyle name="Добре 2" xfId="381"/>
    <cellStyle name="Заголовок 1 2" xfId="382"/>
    <cellStyle name="Заголовок 1 3" xfId="383"/>
    <cellStyle name="Заголовок 1 4" xfId="384"/>
    <cellStyle name="Заголовок 1 5" xfId="385"/>
    <cellStyle name="Заголовок 2 2" xfId="386"/>
    <cellStyle name="Заголовок 2 3" xfId="387"/>
    <cellStyle name="Заголовок 2 4" xfId="388"/>
    <cellStyle name="Заголовок 2 5" xfId="389"/>
    <cellStyle name="Заголовок 3 2" xfId="390"/>
    <cellStyle name="Заголовок 3 3" xfId="391"/>
    <cellStyle name="Заголовок 3 4" xfId="392"/>
    <cellStyle name="Заголовок 3 5" xfId="393"/>
    <cellStyle name="Заголовок 4 2" xfId="394"/>
    <cellStyle name="Заголовок 4 3" xfId="395"/>
    <cellStyle name="Заголовок 4 4" xfId="396"/>
    <cellStyle name="Заголовок 4 5" xfId="397"/>
    <cellStyle name="Звичайний 2" xfId="398"/>
    <cellStyle name="Звичайний 2 2" xfId="399"/>
    <cellStyle name="Звичайний 2 3" xfId="400"/>
    <cellStyle name="Звичайний 2_8.Блок_3 (1 ч)" xfId="401"/>
    <cellStyle name="Звичайний 3" xfId="402"/>
    <cellStyle name="Звичайний 3 2" xfId="403"/>
    <cellStyle name="Звичайний 3 2 2" xfId="404"/>
    <cellStyle name="Звичайний 4" xfId="405"/>
    <cellStyle name="Звичайний 4 2" xfId="406"/>
    <cellStyle name="Звичайний 5" xfId="407"/>
    <cellStyle name="Звичайний 5 2" xfId="408"/>
    <cellStyle name="Звичайний 5 3" xfId="409"/>
    <cellStyle name="Звичайний 6" xfId="410"/>
    <cellStyle name="Звичайний 7" xfId="411"/>
    <cellStyle name="Зв'язана клітинка 2" xfId="412"/>
    <cellStyle name="Итог" xfId="413"/>
    <cellStyle name="Итог 2" xfId="414"/>
    <cellStyle name="Итог 3" xfId="415"/>
    <cellStyle name="Итог 4" xfId="416"/>
    <cellStyle name="Итог 5" xfId="417"/>
    <cellStyle name="Контрольна клітинка 2" xfId="418"/>
    <cellStyle name="Контрольная ячейка" xfId="419"/>
    <cellStyle name="Контрольная ячейка 2" xfId="420"/>
    <cellStyle name="Контрольная ячейка 2 2" xfId="421"/>
    <cellStyle name="Контрольная ячейка 3" xfId="422"/>
    <cellStyle name="Контрольная ячейка 4" xfId="423"/>
    <cellStyle name="Контрольная ячейка 5" xfId="424"/>
    <cellStyle name="Назва 2" xfId="425"/>
    <cellStyle name="Название" xfId="426"/>
    <cellStyle name="Название 2" xfId="427"/>
    <cellStyle name="Название 3" xfId="428"/>
    <cellStyle name="Название 4" xfId="429"/>
    <cellStyle name="Название 5" xfId="430"/>
    <cellStyle name="Нейтральный" xfId="431"/>
    <cellStyle name="Нейтральный 2" xfId="432"/>
    <cellStyle name="Нейтральный 2 2" xfId="433"/>
    <cellStyle name="Нейтральный 3" xfId="434"/>
    <cellStyle name="Нейтральный 4" xfId="435"/>
    <cellStyle name="Нейтральный 5" xfId="436"/>
    <cellStyle name="Обчислення 2" xfId="437"/>
    <cellStyle name="Обычный" xfId="0" builtinId="0"/>
    <cellStyle name="Обычный 10" xfId="438"/>
    <cellStyle name="Обычный 11" xfId="439"/>
    <cellStyle name="Обычный 12" xfId="440"/>
    <cellStyle name="Обычный 13" xfId="441"/>
    <cellStyle name="Обычный 13 2" xfId="442"/>
    <cellStyle name="Обычный 13 3" xfId="443"/>
    <cellStyle name="Обычный 14" xfId="444"/>
    <cellStyle name="Обычный 15" xfId="445"/>
    <cellStyle name="Обычный 2" xfId="446"/>
    <cellStyle name="Обычный 2 2" xfId="447"/>
    <cellStyle name="Обычный 2 3" xfId="448"/>
    <cellStyle name="Обычный 2 3 2" xfId="449"/>
    <cellStyle name="Обычный 2 3 3" xfId="450"/>
    <cellStyle name="Обычный 2 4" xfId="451"/>
    <cellStyle name="Обычный 3" xfId="452"/>
    <cellStyle name="Обычный 3 2" xfId="453"/>
    <cellStyle name="Обычный 3 3" xfId="454"/>
    <cellStyle name="Обычный 4" xfId="1"/>
    <cellStyle name="Обычный 4 2" xfId="455"/>
    <cellStyle name="Обычный 5" xfId="456"/>
    <cellStyle name="Обычный 5 2" xfId="457"/>
    <cellStyle name="Обычный 6" xfId="2"/>
    <cellStyle name="Обычный 6 2" xfId="10"/>
    <cellStyle name="Обычный 7" xfId="458"/>
    <cellStyle name="Обычный 8" xfId="459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  <cellStyle name="Підсумок 2" xfId="460"/>
    <cellStyle name="Плохой" xfId="461"/>
    <cellStyle name="Плохой 2" xfId="462"/>
    <cellStyle name="Плохой 2 2" xfId="463"/>
    <cellStyle name="Плохой 3" xfId="464"/>
    <cellStyle name="Плохой 4" xfId="465"/>
    <cellStyle name="Плохой 5" xfId="466"/>
    <cellStyle name="Поганий 2" xfId="467"/>
    <cellStyle name="Пояснение" xfId="468"/>
    <cellStyle name="Пояснение 2" xfId="469"/>
    <cellStyle name="Пояснение 3" xfId="470"/>
    <cellStyle name="Пояснение 4" xfId="471"/>
    <cellStyle name="Пояснение 5" xfId="472"/>
    <cellStyle name="Примечание" xfId="473"/>
    <cellStyle name="Примечание 2" xfId="474"/>
    <cellStyle name="Примечание 2 2" xfId="475"/>
    <cellStyle name="Примечание 3" xfId="476"/>
    <cellStyle name="Примечание 4" xfId="477"/>
    <cellStyle name="Примечание 5" xfId="478"/>
    <cellStyle name="Примітка 2" xfId="479"/>
    <cellStyle name="Связанная ячейка" xfId="480"/>
    <cellStyle name="Связанная ячейка 2" xfId="481"/>
    <cellStyle name="Связанная ячейка 3" xfId="482"/>
    <cellStyle name="Связанная ячейка 4" xfId="483"/>
    <cellStyle name="Связанная ячейка 5" xfId="484"/>
    <cellStyle name="Середній 2" xfId="485"/>
    <cellStyle name="Стиль 1" xfId="486"/>
    <cellStyle name="Стиль 1 2" xfId="487"/>
    <cellStyle name="Текст попередження 2" xfId="488"/>
    <cellStyle name="Текст пояснення 2" xfId="489"/>
    <cellStyle name="Текст предупреждения" xfId="490"/>
    <cellStyle name="Текст предупреждения 2" xfId="491"/>
    <cellStyle name="Текст предупреждения 3" xfId="492"/>
    <cellStyle name="Текст предупреждения 4" xfId="493"/>
    <cellStyle name="Текст предупреждения 5" xfId="494"/>
    <cellStyle name="Тысячи [0]_Анализ" xfId="495"/>
    <cellStyle name="Тысячи_Анализ" xfId="496"/>
    <cellStyle name="ФинᎰнсовый_Лист1 (3)_1" xfId="497"/>
    <cellStyle name="Хороший" xfId="498"/>
    <cellStyle name="Хороший 2" xfId="499"/>
    <cellStyle name="Хороший 2 2" xfId="500"/>
    <cellStyle name="Хороший 3" xfId="5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70" zoomScaleNormal="70" workbookViewId="0">
      <selection activeCell="F10" sqref="F10"/>
    </sheetView>
  </sheetViews>
  <sheetFormatPr defaultColWidth="8" defaultRowHeight="12.75"/>
  <cols>
    <col min="1" max="1" width="76.42578125" style="1" customWidth="1"/>
    <col min="2" max="2" width="13" style="28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3" customWidth="1"/>
    <col min="7" max="16384" width="8" style="1"/>
  </cols>
  <sheetData>
    <row r="1" spans="1:10" ht="27" customHeight="1">
      <c r="A1" s="71" t="s">
        <v>31</v>
      </c>
      <c r="B1" s="71"/>
      <c r="C1" s="71"/>
      <c r="D1" s="71"/>
      <c r="E1" s="71"/>
      <c r="F1" s="71"/>
    </row>
    <row r="2" spans="1:10" ht="28.5" customHeight="1">
      <c r="A2" s="72" t="s">
        <v>46</v>
      </c>
      <c r="B2" s="72"/>
      <c r="C2" s="72"/>
      <c r="D2" s="72"/>
      <c r="E2" s="72"/>
      <c r="F2" s="72"/>
    </row>
    <row r="3" spans="1:10" s="2" customFormat="1" ht="23.25" customHeight="1">
      <c r="A3" s="73" t="s">
        <v>33</v>
      </c>
      <c r="B3" s="73"/>
      <c r="C3" s="73"/>
      <c r="D3" s="73"/>
      <c r="E3" s="73"/>
      <c r="F3" s="73"/>
    </row>
    <row r="4" spans="1:10" s="18" customFormat="1" ht="42.75" customHeight="1">
      <c r="A4" s="74" t="s">
        <v>0</v>
      </c>
      <c r="B4" s="75" t="s">
        <v>1</v>
      </c>
      <c r="C4" s="68" t="s">
        <v>2</v>
      </c>
      <c r="D4" s="69" t="s">
        <v>3</v>
      </c>
      <c r="E4" s="68" t="s">
        <v>4</v>
      </c>
      <c r="F4" s="69" t="s">
        <v>5</v>
      </c>
    </row>
    <row r="5" spans="1:10" s="18" customFormat="1" ht="37.5" customHeight="1">
      <c r="A5" s="74"/>
      <c r="B5" s="76"/>
      <c r="C5" s="68" t="s">
        <v>2</v>
      </c>
      <c r="D5" s="70"/>
      <c r="E5" s="68" t="s">
        <v>4</v>
      </c>
      <c r="F5" s="70"/>
    </row>
    <row r="6" spans="1:10" s="34" customFormat="1" ht="18.75" customHeight="1">
      <c r="A6" s="29" t="s">
        <v>6</v>
      </c>
      <c r="B6" s="29">
        <v>1</v>
      </c>
      <c r="C6" s="33">
        <v>2</v>
      </c>
      <c r="D6" s="33">
        <v>3</v>
      </c>
      <c r="E6" s="33">
        <v>4</v>
      </c>
      <c r="F6" s="33">
        <v>5</v>
      </c>
    </row>
    <row r="7" spans="1:10" s="18" customFormat="1" ht="43.5" customHeight="1">
      <c r="A7" s="46" t="s">
        <v>34</v>
      </c>
      <c r="B7" s="60">
        <f>'2'!B9</f>
        <v>19074</v>
      </c>
      <c r="C7" s="64">
        <f>B7-E7</f>
        <v>7885</v>
      </c>
      <c r="D7" s="61">
        <f>100-F7</f>
        <v>41.3</v>
      </c>
      <c r="E7" s="64">
        <v>11189</v>
      </c>
      <c r="F7" s="61">
        <f>ROUND(E7/B7*100,1)</f>
        <v>58.7</v>
      </c>
      <c r="H7" s="19"/>
    </row>
    <row r="8" spans="1:10" s="18" customFormat="1" ht="61.5" customHeight="1">
      <c r="A8" s="47" t="s">
        <v>35</v>
      </c>
      <c r="B8" s="60">
        <f>'2'!E9</f>
        <v>14660</v>
      </c>
      <c r="C8" s="64">
        <f t="shared" ref="C8:C16" si="0">B8-E8</f>
        <v>6253</v>
      </c>
      <c r="D8" s="61">
        <f>100-F8</f>
        <v>42.7</v>
      </c>
      <c r="E8" s="64">
        <v>8407</v>
      </c>
      <c r="F8" s="61">
        <f>ROUND(E8/B8*100,1)</f>
        <v>57.3</v>
      </c>
      <c r="H8" s="19"/>
    </row>
    <row r="9" spans="1:10" s="18" customFormat="1" ht="45" customHeight="1">
      <c r="A9" s="48" t="s">
        <v>36</v>
      </c>
      <c r="B9" s="60">
        <f>'2'!H9</f>
        <v>1943</v>
      </c>
      <c r="C9" s="64">
        <f t="shared" si="0"/>
        <v>668</v>
      </c>
      <c r="D9" s="61">
        <f>100-F9</f>
        <v>34.400000000000006</v>
      </c>
      <c r="E9" s="64">
        <v>1275</v>
      </c>
      <c r="F9" s="61">
        <f>ROUND(E9/B9*100,1)</f>
        <v>65.599999999999994</v>
      </c>
      <c r="H9" s="19"/>
      <c r="J9" s="19"/>
    </row>
    <row r="10" spans="1:10" s="18" customFormat="1" ht="63" customHeight="1">
      <c r="A10" s="48" t="s">
        <v>11</v>
      </c>
      <c r="B10" s="60">
        <f>'2'!K9</f>
        <v>2192</v>
      </c>
      <c r="C10" s="64">
        <f t="shared" si="0"/>
        <v>685</v>
      </c>
      <c r="D10" s="61">
        <f>100-F10</f>
        <v>31.200000000000003</v>
      </c>
      <c r="E10" s="64">
        <v>1507</v>
      </c>
      <c r="F10" s="61">
        <f>ROUND(E10/B10*100,1)</f>
        <v>68.8</v>
      </c>
      <c r="H10" s="19"/>
    </row>
    <row r="11" spans="1:10" s="18" customFormat="1" ht="54.75" customHeight="1">
      <c r="A11" s="48" t="s">
        <v>37</v>
      </c>
      <c r="B11" s="60">
        <f>'2'!N9</f>
        <v>18572</v>
      </c>
      <c r="C11" s="64">
        <f t="shared" si="0"/>
        <v>7630</v>
      </c>
      <c r="D11" s="61">
        <f>100-F11</f>
        <v>41.1</v>
      </c>
      <c r="E11" s="64">
        <v>10942</v>
      </c>
      <c r="F11" s="61">
        <f>ROUND(E11/B11*100,1)</f>
        <v>58.9</v>
      </c>
      <c r="G11" s="19"/>
      <c r="H11" s="19"/>
    </row>
    <row r="12" spans="1:10" s="18" customFormat="1" ht="23.25" customHeight="1">
      <c r="A12" s="77" t="s">
        <v>47</v>
      </c>
      <c r="B12" s="78"/>
      <c r="C12" s="78"/>
      <c r="D12" s="78"/>
      <c r="E12" s="78"/>
      <c r="F12" s="79"/>
      <c r="G12" s="19"/>
      <c r="H12" s="19"/>
    </row>
    <row r="13" spans="1:10" s="18" customFormat="1" ht="12" customHeight="1">
      <c r="A13" s="80"/>
      <c r="B13" s="81"/>
      <c r="C13" s="81"/>
      <c r="D13" s="81"/>
      <c r="E13" s="81"/>
      <c r="F13" s="82"/>
      <c r="G13" s="19"/>
    </row>
    <row r="14" spans="1:10" s="18" customFormat="1" ht="12" customHeight="1">
      <c r="A14" s="83" t="s">
        <v>34</v>
      </c>
      <c r="B14" s="85">
        <f>'2'!Q9</f>
        <v>7908</v>
      </c>
      <c r="C14" s="86">
        <f>B14-E14</f>
        <v>3435</v>
      </c>
      <c r="D14" s="87">
        <f>100-F14</f>
        <v>43.4</v>
      </c>
      <c r="E14" s="88">
        <v>4473</v>
      </c>
      <c r="F14" s="89">
        <f>ROUND(E14/B14*100,1)</f>
        <v>56.6</v>
      </c>
      <c r="G14" s="19"/>
    </row>
    <row r="15" spans="1:10" s="18" customFormat="1" ht="36.75" customHeight="1">
      <c r="A15" s="84"/>
      <c r="B15" s="85"/>
      <c r="C15" s="86"/>
      <c r="D15" s="87"/>
      <c r="E15" s="88"/>
      <c r="F15" s="89"/>
      <c r="G15" s="19"/>
    </row>
    <row r="16" spans="1:10" s="18" customFormat="1" ht="39.75" customHeight="1">
      <c r="A16" s="48" t="s">
        <v>44</v>
      </c>
      <c r="B16" s="21">
        <f>'2'!T9</f>
        <v>6854</v>
      </c>
      <c r="C16" s="20">
        <f t="shared" si="0"/>
        <v>2851</v>
      </c>
      <c r="D16" s="62">
        <f>100-F16</f>
        <v>41.6</v>
      </c>
      <c r="E16" s="56">
        <v>4003</v>
      </c>
      <c r="F16" s="63">
        <f>ROUND(E16/B16*100,1)</f>
        <v>58.4</v>
      </c>
    </row>
    <row r="17" spans="1:6" s="2" customFormat="1" ht="15.75" customHeight="1">
      <c r="A17" s="1"/>
      <c r="B17" s="28"/>
      <c r="C17" s="3"/>
      <c r="D17" s="3"/>
      <c r="E17" s="3"/>
      <c r="F17" s="23"/>
    </row>
    <row r="18" spans="1:6" ht="15" customHeight="1">
      <c r="E18" s="3"/>
    </row>
  </sheetData>
  <mergeCells count="16">
    <mergeCell ref="A12:F13"/>
    <mergeCell ref="A14:A15"/>
    <mergeCell ref="B14:B15"/>
    <mergeCell ref="C14:C15"/>
    <mergeCell ref="D14:D15"/>
    <mergeCell ref="E14:E15"/>
    <mergeCell ref="F14:F15"/>
    <mergeCell ref="E4:E5"/>
    <mergeCell ref="F4:F5"/>
    <mergeCell ref="A1:F1"/>
    <mergeCell ref="A2:F2"/>
    <mergeCell ref="A3:F3"/>
    <mergeCell ref="A4:A5"/>
    <mergeCell ref="B4:B5"/>
    <mergeCell ref="C4:C5"/>
    <mergeCell ref="D4:D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6"/>
  <sheetViews>
    <sheetView tabSelected="1" zoomScale="80" zoomScaleNormal="80" zoomScaleSheetLayoutView="70" workbookViewId="0">
      <selection activeCell="C8" sqref="C8"/>
    </sheetView>
  </sheetViews>
  <sheetFormatPr defaultRowHeight="14.25"/>
  <cols>
    <col min="1" max="1" width="25" style="10" customWidth="1"/>
    <col min="2" max="2" width="8.7109375" style="10" customWidth="1"/>
    <col min="3" max="3" width="9.85546875" style="10" customWidth="1"/>
    <col min="4" max="4" width="10" style="10" customWidth="1"/>
    <col min="5" max="5" width="8.7109375" style="10" customWidth="1"/>
    <col min="6" max="6" width="9.85546875" style="10" customWidth="1"/>
    <col min="7" max="7" width="10.28515625" style="10" customWidth="1"/>
    <col min="8" max="8" width="8.7109375" style="10" customWidth="1"/>
    <col min="9" max="9" width="10" style="10" customWidth="1"/>
    <col min="10" max="10" width="9.42578125" style="10" customWidth="1"/>
    <col min="11" max="11" width="8.7109375" style="6" customWidth="1"/>
    <col min="12" max="12" width="10.140625" style="6" customWidth="1"/>
    <col min="13" max="13" width="10.42578125" style="6" customWidth="1"/>
    <col min="14" max="14" width="8.7109375" style="10" customWidth="1"/>
    <col min="15" max="15" width="9.5703125" style="10" customWidth="1"/>
    <col min="16" max="16" width="9.7109375" style="10" customWidth="1"/>
    <col min="17" max="17" width="8.7109375" style="10" customWidth="1"/>
    <col min="18" max="19" width="9.5703125" style="10" customWidth="1"/>
    <col min="20" max="20" width="8.7109375" style="10" customWidth="1"/>
    <col min="21" max="21" width="9.7109375" style="10" customWidth="1"/>
    <col min="22" max="22" width="9.85546875" style="10" customWidth="1"/>
    <col min="23" max="23" width="10.85546875" style="6" customWidth="1"/>
    <col min="24" max="28" width="10.85546875" style="5" customWidth="1"/>
    <col min="29" max="16384" width="9.140625" style="5"/>
  </cols>
  <sheetData>
    <row r="2" spans="1:27" s="16" customFormat="1" ht="24.75" customHeight="1">
      <c r="B2" s="96" t="s">
        <v>32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2"/>
      <c r="Q2" s="12"/>
      <c r="R2" s="12"/>
      <c r="S2" s="12"/>
      <c r="T2" s="12"/>
      <c r="U2" s="12"/>
      <c r="V2" s="12"/>
      <c r="W2" s="40"/>
    </row>
    <row r="3" spans="1:27" s="16" customFormat="1" ht="20.25" customHeight="1">
      <c r="B3" s="96" t="s">
        <v>45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2"/>
      <c r="Q3" s="12"/>
      <c r="R3" s="12"/>
      <c r="S3" s="12"/>
      <c r="T3" s="12"/>
      <c r="U3" s="12"/>
      <c r="V3" s="12"/>
      <c r="W3" s="40"/>
    </row>
    <row r="4" spans="1:27" s="16" customFormat="1" ht="18.75" customHeight="1">
      <c r="B4" s="97" t="s">
        <v>43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3"/>
      <c r="Q4" s="13"/>
      <c r="R4" s="13"/>
      <c r="S4" s="13"/>
      <c r="T4" s="13"/>
      <c r="U4" s="13"/>
      <c r="V4" s="13"/>
      <c r="W4" s="40"/>
    </row>
    <row r="5" spans="1:27" s="15" customFormat="1" ht="9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W5" s="41"/>
    </row>
    <row r="6" spans="1:27" s="22" customFormat="1" ht="83.25" customHeight="1">
      <c r="A6" s="90" t="s">
        <v>30</v>
      </c>
      <c r="B6" s="92" t="s">
        <v>38</v>
      </c>
      <c r="C6" s="92"/>
      <c r="D6" s="92"/>
      <c r="E6" s="92" t="s">
        <v>39</v>
      </c>
      <c r="F6" s="92"/>
      <c r="G6" s="92"/>
      <c r="H6" s="92" t="s">
        <v>40</v>
      </c>
      <c r="I6" s="92"/>
      <c r="J6" s="92"/>
      <c r="K6" s="92" t="s">
        <v>41</v>
      </c>
      <c r="L6" s="92"/>
      <c r="M6" s="92"/>
      <c r="N6" s="92" t="s">
        <v>42</v>
      </c>
      <c r="O6" s="92"/>
      <c r="P6" s="92"/>
      <c r="Q6" s="98" t="s">
        <v>7</v>
      </c>
      <c r="R6" s="99"/>
      <c r="S6" s="100"/>
      <c r="T6" s="93" t="s">
        <v>8</v>
      </c>
      <c r="U6" s="94"/>
      <c r="V6" s="95"/>
      <c r="W6" s="42"/>
    </row>
    <row r="7" spans="1:27" s="35" customFormat="1" ht="50.25" customHeight="1">
      <c r="A7" s="91"/>
      <c r="B7" s="7" t="s">
        <v>12</v>
      </c>
      <c r="C7" s="8" t="s">
        <v>9</v>
      </c>
      <c r="D7" s="8" t="s">
        <v>10</v>
      </c>
      <c r="E7" s="7" t="s">
        <v>12</v>
      </c>
      <c r="F7" s="8" t="s">
        <v>9</v>
      </c>
      <c r="G7" s="8" t="s">
        <v>10</v>
      </c>
      <c r="H7" s="7" t="s">
        <v>12</v>
      </c>
      <c r="I7" s="8" t="s">
        <v>9</v>
      </c>
      <c r="J7" s="8" t="s">
        <v>10</v>
      </c>
      <c r="K7" s="7" t="s">
        <v>12</v>
      </c>
      <c r="L7" s="8" t="s">
        <v>9</v>
      </c>
      <c r="M7" s="8" t="s">
        <v>10</v>
      </c>
      <c r="N7" s="7" t="s">
        <v>12</v>
      </c>
      <c r="O7" s="8" t="s">
        <v>9</v>
      </c>
      <c r="P7" s="8" t="s">
        <v>10</v>
      </c>
      <c r="Q7" s="7" t="s">
        <v>12</v>
      </c>
      <c r="R7" s="8" t="s">
        <v>9</v>
      </c>
      <c r="S7" s="8" t="s">
        <v>10</v>
      </c>
      <c r="T7" s="7" t="s">
        <v>12</v>
      </c>
      <c r="U7" s="8" t="s">
        <v>9</v>
      </c>
      <c r="V7" s="8" t="s">
        <v>10</v>
      </c>
      <c r="W7" s="43"/>
    </row>
    <row r="8" spans="1:27" s="36" customFormat="1" ht="9.75" customHeight="1">
      <c r="A8" s="17" t="s">
        <v>6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44"/>
    </row>
    <row r="9" spans="1:27" s="54" customFormat="1" ht="18.75" customHeight="1">
      <c r="A9" s="52" t="s">
        <v>12</v>
      </c>
      <c r="B9" s="65">
        <v>19074</v>
      </c>
      <c r="C9" s="66">
        <f>100-D9</f>
        <v>41.338995491244624</v>
      </c>
      <c r="D9" s="66">
        <v>58.661004508755376</v>
      </c>
      <c r="E9" s="65">
        <v>14660</v>
      </c>
      <c r="F9" s="66">
        <f>100-G9</f>
        <v>42.653478854024549</v>
      </c>
      <c r="G9" s="66">
        <v>57.346521145975451</v>
      </c>
      <c r="H9" s="65">
        <v>1943</v>
      </c>
      <c r="I9" s="66">
        <f>100-J9</f>
        <v>34.379825012866704</v>
      </c>
      <c r="J9" s="66">
        <v>65.620174987133296</v>
      </c>
      <c r="K9" s="65">
        <v>2192</v>
      </c>
      <c r="L9" s="67">
        <f>100-M9</f>
        <v>31.200000000000003</v>
      </c>
      <c r="M9" s="67">
        <v>68.8</v>
      </c>
      <c r="N9" s="65">
        <v>18572</v>
      </c>
      <c r="O9" s="66">
        <f>100-P9</f>
        <v>41.083351281499027</v>
      </c>
      <c r="P9" s="66">
        <v>58.916648718500973</v>
      </c>
      <c r="Q9" s="65">
        <v>7908</v>
      </c>
      <c r="R9" s="66">
        <f>100-S9</f>
        <v>43.437025796661608</v>
      </c>
      <c r="S9" s="66">
        <v>56.562974203338392</v>
      </c>
      <c r="T9" s="65">
        <v>6854</v>
      </c>
      <c r="U9" s="66">
        <f>100-V9</f>
        <v>41.596148234607533</v>
      </c>
      <c r="V9" s="66">
        <v>58.403851765392467</v>
      </c>
      <c r="W9" s="53"/>
      <c r="X9" s="57"/>
      <c r="Y9" s="57"/>
      <c r="Z9" s="57"/>
      <c r="AA9" s="57"/>
    </row>
    <row r="10" spans="1:27" s="37" customFormat="1" ht="18.75" customHeight="1">
      <c r="A10" s="24" t="s">
        <v>14</v>
      </c>
      <c r="B10" s="25">
        <v>1147</v>
      </c>
      <c r="C10" s="30">
        <f>100-D10</f>
        <v>56.320836965998254</v>
      </c>
      <c r="D10" s="30">
        <v>43.679163034001746</v>
      </c>
      <c r="E10" s="26">
        <v>494</v>
      </c>
      <c r="F10" s="32">
        <f t="shared" ref="F10:F26" si="0">100-G10</f>
        <v>49.595141700404852</v>
      </c>
      <c r="G10" s="30">
        <v>50.404858299595148</v>
      </c>
      <c r="H10" s="26">
        <v>131</v>
      </c>
      <c r="I10" s="32">
        <f t="shared" ref="I10:I26" si="1">100-J10</f>
        <v>38.931297709923662</v>
      </c>
      <c r="J10" s="30">
        <v>61.068702290076338</v>
      </c>
      <c r="K10" s="26">
        <v>252</v>
      </c>
      <c r="L10" s="59">
        <f t="shared" ref="L10:L26" si="2">100-M10</f>
        <v>22.61904761904762</v>
      </c>
      <c r="M10" s="30">
        <v>77.38095238095238</v>
      </c>
      <c r="N10" s="27">
        <v>1106</v>
      </c>
      <c r="O10" s="32">
        <f t="shared" ref="O10:O26" si="3">100-P10</f>
        <v>55.967450271247735</v>
      </c>
      <c r="P10" s="32">
        <v>44.032549728752265</v>
      </c>
      <c r="Q10" s="55">
        <v>498</v>
      </c>
      <c r="R10" s="32">
        <f t="shared" ref="R10:R26" si="4">100-S10</f>
        <v>56.827309236947791</v>
      </c>
      <c r="S10" s="30">
        <v>43.172690763052209</v>
      </c>
      <c r="T10" s="26">
        <v>420</v>
      </c>
      <c r="U10" s="32">
        <f t="shared" ref="U10:U26" si="5">100-V10</f>
        <v>55</v>
      </c>
      <c r="V10" s="30">
        <v>45</v>
      </c>
      <c r="W10" s="44"/>
      <c r="X10" s="58"/>
      <c r="Y10" s="58"/>
      <c r="Z10" s="58"/>
      <c r="AA10" s="58"/>
    </row>
    <row r="11" spans="1:27" s="37" customFormat="1" ht="18.75" customHeight="1">
      <c r="A11" s="24" t="s">
        <v>15</v>
      </c>
      <c r="B11" s="25">
        <v>1183</v>
      </c>
      <c r="C11" s="30">
        <f t="shared" ref="C11:C26" si="6">100-D11</f>
        <v>33.812341504649197</v>
      </c>
      <c r="D11" s="30">
        <v>66.187658495350803</v>
      </c>
      <c r="E11" s="26">
        <v>832</v>
      </c>
      <c r="F11" s="32">
        <f t="shared" si="0"/>
        <v>38.341346153846153</v>
      </c>
      <c r="G11" s="30">
        <v>61.658653846153847</v>
      </c>
      <c r="H11" s="26">
        <v>109</v>
      </c>
      <c r="I11" s="32">
        <f t="shared" si="1"/>
        <v>22.935779816513758</v>
      </c>
      <c r="J11" s="30">
        <v>77.064220183486242</v>
      </c>
      <c r="K11" s="26">
        <v>150</v>
      </c>
      <c r="L11" s="59">
        <f t="shared" si="2"/>
        <v>18.666666666666671</v>
      </c>
      <c r="M11" s="30">
        <v>81.333333333333329</v>
      </c>
      <c r="N11" s="27">
        <v>1135</v>
      </c>
      <c r="O11" s="32">
        <f t="shared" si="3"/>
        <v>33.392070484581495</v>
      </c>
      <c r="P11" s="32">
        <v>66.607929515418505</v>
      </c>
      <c r="Q11" s="55">
        <v>525</v>
      </c>
      <c r="R11" s="32">
        <f t="shared" si="4"/>
        <v>35.047619047619051</v>
      </c>
      <c r="S11" s="30">
        <v>64.952380952380949</v>
      </c>
      <c r="T11" s="26">
        <v>467</v>
      </c>
      <c r="U11" s="32">
        <f t="shared" si="5"/>
        <v>33.404710920770881</v>
      </c>
      <c r="V11" s="30">
        <v>66.595289079229119</v>
      </c>
      <c r="W11" s="44"/>
      <c r="X11" s="58"/>
      <c r="Y11" s="58"/>
      <c r="Z11" s="58"/>
      <c r="AA11" s="58"/>
    </row>
    <row r="12" spans="1:27" s="37" customFormat="1" ht="18.75" customHeight="1">
      <c r="A12" s="24" t="s">
        <v>16</v>
      </c>
      <c r="B12" s="25">
        <v>1063</v>
      </c>
      <c r="C12" s="30">
        <f t="shared" si="6"/>
        <v>22.671683913452483</v>
      </c>
      <c r="D12" s="30">
        <v>77.328316086547517</v>
      </c>
      <c r="E12" s="26">
        <v>1007</v>
      </c>
      <c r="F12" s="32">
        <f t="shared" si="0"/>
        <v>22.641509433962256</v>
      </c>
      <c r="G12" s="30">
        <v>77.358490566037744</v>
      </c>
      <c r="H12" s="26">
        <v>95</v>
      </c>
      <c r="I12" s="32">
        <f t="shared" si="1"/>
        <v>17.89473684210526</v>
      </c>
      <c r="J12" s="30">
        <v>82.10526315789474</v>
      </c>
      <c r="K12" s="26">
        <v>363</v>
      </c>
      <c r="L12" s="59">
        <f t="shared" si="2"/>
        <v>12.672176308539946</v>
      </c>
      <c r="M12" s="30">
        <v>87.327823691460054</v>
      </c>
      <c r="N12" s="27">
        <v>1042</v>
      </c>
      <c r="O12" s="32">
        <f t="shared" si="3"/>
        <v>22.552783109404999</v>
      </c>
      <c r="P12" s="32">
        <v>77.447216890595001</v>
      </c>
      <c r="Q12" s="55">
        <v>392</v>
      </c>
      <c r="R12" s="32">
        <f t="shared" si="4"/>
        <v>21.938775510204081</v>
      </c>
      <c r="S12" s="30">
        <v>78.061224489795919</v>
      </c>
      <c r="T12" s="26">
        <v>344</v>
      </c>
      <c r="U12" s="32">
        <f t="shared" si="5"/>
        <v>21.220930232558146</v>
      </c>
      <c r="V12" s="30">
        <v>78.779069767441854</v>
      </c>
      <c r="W12" s="44"/>
      <c r="X12" s="58"/>
      <c r="Y12" s="58"/>
      <c r="Z12" s="58"/>
      <c r="AA12" s="58"/>
    </row>
    <row r="13" spans="1:27" s="37" customFormat="1" ht="18.75" customHeight="1">
      <c r="A13" s="24" t="s">
        <v>17</v>
      </c>
      <c r="B13" s="25">
        <v>1693</v>
      </c>
      <c r="C13" s="30">
        <f t="shared" si="6"/>
        <v>33.904311872415832</v>
      </c>
      <c r="D13" s="30">
        <v>66.095688127584168</v>
      </c>
      <c r="E13" s="26">
        <v>1278</v>
      </c>
      <c r="F13" s="32">
        <f t="shared" si="0"/>
        <v>27.856025039123637</v>
      </c>
      <c r="G13" s="30">
        <v>72.143974960876363</v>
      </c>
      <c r="H13" s="26">
        <v>215</v>
      </c>
      <c r="I13" s="32">
        <f t="shared" si="1"/>
        <v>8.8372093023255758</v>
      </c>
      <c r="J13" s="30">
        <v>91.162790697674424</v>
      </c>
      <c r="K13" s="26">
        <v>139</v>
      </c>
      <c r="L13" s="59">
        <f t="shared" si="2"/>
        <v>20.863309352517987</v>
      </c>
      <c r="M13" s="30">
        <v>79.136690647482013</v>
      </c>
      <c r="N13" s="27">
        <v>1657</v>
      </c>
      <c r="O13" s="32">
        <f t="shared" si="3"/>
        <v>33.73566686783343</v>
      </c>
      <c r="P13" s="32">
        <v>66.26433313216657</v>
      </c>
      <c r="Q13" s="55">
        <v>625</v>
      </c>
      <c r="R13" s="32">
        <f t="shared" si="4"/>
        <v>41.44</v>
      </c>
      <c r="S13" s="30">
        <v>58.56</v>
      </c>
      <c r="T13" s="26">
        <v>565</v>
      </c>
      <c r="U13" s="32">
        <f t="shared" si="5"/>
        <v>40.707964601769909</v>
      </c>
      <c r="V13" s="30">
        <v>59.292035398230091</v>
      </c>
      <c r="W13" s="44"/>
      <c r="X13" s="58"/>
      <c r="Y13" s="58"/>
      <c r="Z13" s="58"/>
      <c r="AA13" s="58"/>
    </row>
    <row r="14" spans="1:27" s="37" customFormat="1" ht="18.75" customHeight="1">
      <c r="A14" s="24" t="s">
        <v>18</v>
      </c>
      <c r="B14" s="25">
        <v>734</v>
      </c>
      <c r="C14" s="30">
        <f t="shared" si="6"/>
        <v>33.514986376021795</v>
      </c>
      <c r="D14" s="30">
        <v>66.485013623978205</v>
      </c>
      <c r="E14" s="26">
        <v>484</v>
      </c>
      <c r="F14" s="32">
        <f t="shared" si="0"/>
        <v>28.925619834710744</v>
      </c>
      <c r="G14" s="30">
        <v>71.074380165289256</v>
      </c>
      <c r="H14" s="26">
        <v>32</v>
      </c>
      <c r="I14" s="32">
        <f t="shared" si="1"/>
        <v>6.25</v>
      </c>
      <c r="J14" s="30">
        <v>93.75</v>
      </c>
      <c r="K14" s="26">
        <v>129</v>
      </c>
      <c r="L14" s="59">
        <f t="shared" si="2"/>
        <v>0</v>
      </c>
      <c r="M14" s="30">
        <v>100</v>
      </c>
      <c r="N14" s="27">
        <v>729</v>
      </c>
      <c r="O14" s="32">
        <f t="shared" si="3"/>
        <v>33.607681755829901</v>
      </c>
      <c r="P14" s="32">
        <v>66.392318244170099</v>
      </c>
      <c r="Q14" s="55">
        <v>340</v>
      </c>
      <c r="R14" s="32">
        <f t="shared" si="4"/>
        <v>34.117647058823536</v>
      </c>
      <c r="S14" s="30">
        <v>65.882352941176464</v>
      </c>
      <c r="T14" s="26">
        <v>314</v>
      </c>
      <c r="U14" s="32">
        <f t="shared" si="5"/>
        <v>32.165605095541409</v>
      </c>
      <c r="V14" s="30">
        <v>67.834394904458591</v>
      </c>
      <c r="W14" s="44"/>
      <c r="X14" s="58"/>
      <c r="Y14" s="58"/>
      <c r="Z14" s="58"/>
      <c r="AA14" s="58"/>
    </row>
    <row r="15" spans="1:27" s="37" customFormat="1" ht="18.75" customHeight="1">
      <c r="A15" s="24" t="s">
        <v>19</v>
      </c>
      <c r="B15" s="25">
        <v>1027</v>
      </c>
      <c r="C15" s="30">
        <f t="shared" si="6"/>
        <v>37.195715676728334</v>
      </c>
      <c r="D15" s="30">
        <v>62.804284323271666</v>
      </c>
      <c r="E15" s="26">
        <v>940</v>
      </c>
      <c r="F15" s="32">
        <f t="shared" si="0"/>
        <v>36.170212765957444</v>
      </c>
      <c r="G15" s="30">
        <v>63.829787234042556</v>
      </c>
      <c r="H15" s="26">
        <v>104</v>
      </c>
      <c r="I15" s="32">
        <f t="shared" si="1"/>
        <v>28.84615384615384</v>
      </c>
      <c r="J15" s="30">
        <v>71.15384615384616</v>
      </c>
      <c r="K15" s="26">
        <v>170</v>
      </c>
      <c r="L15" s="59">
        <f t="shared" si="2"/>
        <v>34.117647058823536</v>
      </c>
      <c r="M15" s="30">
        <v>65.882352941176464</v>
      </c>
      <c r="N15" s="27">
        <v>999</v>
      </c>
      <c r="O15" s="32">
        <f t="shared" si="3"/>
        <v>37.437437437437438</v>
      </c>
      <c r="P15" s="32">
        <v>62.562562562562562</v>
      </c>
      <c r="Q15" s="55">
        <v>441</v>
      </c>
      <c r="R15" s="32">
        <f t="shared" si="4"/>
        <v>40.362811791383223</v>
      </c>
      <c r="S15" s="30">
        <v>59.637188208616777</v>
      </c>
      <c r="T15" s="26">
        <v>395</v>
      </c>
      <c r="U15" s="32">
        <f t="shared" si="5"/>
        <v>40.253164556962027</v>
      </c>
      <c r="V15" s="30">
        <v>59.746835443037973</v>
      </c>
      <c r="W15" s="44"/>
      <c r="X15" s="58"/>
      <c r="Y15" s="58"/>
      <c r="Z15" s="58"/>
      <c r="AA15" s="58"/>
    </row>
    <row r="16" spans="1:27" s="37" customFormat="1" ht="18.75" customHeight="1">
      <c r="A16" s="24" t="s">
        <v>20</v>
      </c>
      <c r="B16" s="25">
        <v>1181</v>
      </c>
      <c r="C16" s="30">
        <f t="shared" si="6"/>
        <v>19.220999153259953</v>
      </c>
      <c r="D16" s="30">
        <v>80.779000846740047</v>
      </c>
      <c r="E16" s="26">
        <v>481</v>
      </c>
      <c r="F16" s="32">
        <f t="shared" si="0"/>
        <v>23.076923076923066</v>
      </c>
      <c r="G16" s="30">
        <v>76.923076923076934</v>
      </c>
      <c r="H16" s="26">
        <v>126</v>
      </c>
      <c r="I16" s="32">
        <f t="shared" si="1"/>
        <v>16.666666666666657</v>
      </c>
      <c r="J16" s="30">
        <v>83.333333333333343</v>
      </c>
      <c r="K16" s="26">
        <v>31</v>
      </c>
      <c r="L16" s="59">
        <f t="shared" si="2"/>
        <v>29.032258064516128</v>
      </c>
      <c r="M16" s="30">
        <v>70.967741935483872</v>
      </c>
      <c r="N16" s="27">
        <v>1151</v>
      </c>
      <c r="O16" s="32">
        <f t="shared" si="3"/>
        <v>19.113814074717638</v>
      </c>
      <c r="P16" s="32">
        <v>80.886185925282362</v>
      </c>
      <c r="Q16" s="55">
        <v>553</v>
      </c>
      <c r="R16" s="32">
        <f t="shared" si="4"/>
        <v>21.157323688969257</v>
      </c>
      <c r="S16" s="30">
        <v>78.842676311030743</v>
      </c>
      <c r="T16" s="26">
        <v>465</v>
      </c>
      <c r="U16" s="32">
        <f t="shared" si="5"/>
        <v>21.935483870967744</v>
      </c>
      <c r="V16" s="30">
        <v>78.064516129032256</v>
      </c>
      <c r="W16" s="44"/>
      <c r="X16" s="58"/>
      <c r="Y16" s="58"/>
      <c r="Z16" s="58"/>
      <c r="AA16" s="58"/>
    </row>
    <row r="17" spans="1:27" s="37" customFormat="1" ht="18.75" customHeight="1">
      <c r="A17" s="24" t="s">
        <v>21</v>
      </c>
      <c r="B17" s="25">
        <v>928</v>
      </c>
      <c r="C17" s="30">
        <f t="shared" si="6"/>
        <v>36.745689655172406</v>
      </c>
      <c r="D17" s="30">
        <v>63.254310344827594</v>
      </c>
      <c r="E17" s="26">
        <v>645</v>
      </c>
      <c r="F17" s="32">
        <f t="shared" si="0"/>
        <v>36.899224806201545</v>
      </c>
      <c r="G17" s="30">
        <v>63.100775193798455</v>
      </c>
      <c r="H17" s="26">
        <v>45</v>
      </c>
      <c r="I17" s="32">
        <f t="shared" si="1"/>
        <v>31.111111111111114</v>
      </c>
      <c r="J17" s="30">
        <v>68.888888888888886</v>
      </c>
      <c r="K17" s="26">
        <v>79</v>
      </c>
      <c r="L17" s="59">
        <f t="shared" si="2"/>
        <v>35.443037974683548</v>
      </c>
      <c r="M17" s="30">
        <v>64.556962025316452</v>
      </c>
      <c r="N17" s="27">
        <v>924</v>
      </c>
      <c r="O17" s="32">
        <f t="shared" si="3"/>
        <v>36.796536796536792</v>
      </c>
      <c r="P17" s="32">
        <v>63.203463203463208</v>
      </c>
      <c r="Q17" s="55">
        <v>431</v>
      </c>
      <c r="R17" s="32">
        <f t="shared" si="4"/>
        <v>36.890951276102093</v>
      </c>
      <c r="S17" s="30">
        <v>63.109048723897907</v>
      </c>
      <c r="T17" s="26">
        <v>403</v>
      </c>
      <c r="U17" s="32">
        <f t="shared" si="5"/>
        <v>36.972704714640201</v>
      </c>
      <c r="V17" s="30">
        <v>63.027295285359799</v>
      </c>
      <c r="W17" s="44"/>
      <c r="X17" s="58"/>
      <c r="Y17" s="58"/>
      <c r="Z17" s="58"/>
      <c r="AA17" s="58"/>
    </row>
    <row r="18" spans="1:27" s="37" customFormat="1" ht="18.75" customHeight="1">
      <c r="A18" s="24" t="s">
        <v>22</v>
      </c>
      <c r="B18" s="25">
        <v>1812</v>
      </c>
      <c r="C18" s="30">
        <f t="shared" si="6"/>
        <v>43.70860927152318</v>
      </c>
      <c r="D18" s="30">
        <v>56.29139072847682</v>
      </c>
      <c r="E18" s="26">
        <v>1279</v>
      </c>
      <c r="F18" s="32">
        <f t="shared" si="0"/>
        <v>58.639562157935885</v>
      </c>
      <c r="G18" s="30">
        <v>41.360437842064115</v>
      </c>
      <c r="H18" s="26">
        <v>133</v>
      </c>
      <c r="I18" s="32">
        <f t="shared" si="1"/>
        <v>35.338345864661662</v>
      </c>
      <c r="J18" s="30">
        <v>64.661654135338338</v>
      </c>
      <c r="K18" s="26">
        <v>164</v>
      </c>
      <c r="L18" s="59">
        <f t="shared" si="2"/>
        <v>67.682926829268297</v>
      </c>
      <c r="M18" s="30">
        <v>32.31707317073171</v>
      </c>
      <c r="N18" s="27">
        <v>1780</v>
      </c>
      <c r="O18" s="32">
        <f t="shared" si="3"/>
        <v>43.651685393258418</v>
      </c>
      <c r="P18" s="32">
        <v>56.348314606741582</v>
      </c>
      <c r="Q18" s="55">
        <v>838</v>
      </c>
      <c r="R18" s="32">
        <f t="shared" si="4"/>
        <v>40.095465393794747</v>
      </c>
      <c r="S18" s="30">
        <v>59.904534606205253</v>
      </c>
      <c r="T18" s="26">
        <v>753</v>
      </c>
      <c r="U18" s="32">
        <f t="shared" si="5"/>
        <v>39.575033200531209</v>
      </c>
      <c r="V18" s="30">
        <v>60.424966799468791</v>
      </c>
      <c r="W18" s="44"/>
      <c r="X18" s="58"/>
      <c r="Y18" s="58"/>
      <c r="Z18" s="58"/>
      <c r="AA18" s="58"/>
    </row>
    <row r="19" spans="1:27" s="37" customFormat="1" ht="18.75" customHeight="1">
      <c r="A19" s="24" t="s">
        <v>23</v>
      </c>
      <c r="B19" s="25">
        <v>650</v>
      </c>
      <c r="C19" s="30">
        <f t="shared" si="6"/>
        <v>30.769230769230774</v>
      </c>
      <c r="D19" s="30">
        <v>69.230769230769226</v>
      </c>
      <c r="E19" s="26">
        <v>619</v>
      </c>
      <c r="F19" s="32">
        <f t="shared" si="0"/>
        <v>33.117932148626821</v>
      </c>
      <c r="G19" s="30">
        <v>66.882067851373179</v>
      </c>
      <c r="H19" s="26">
        <v>69</v>
      </c>
      <c r="I19" s="32">
        <f t="shared" si="1"/>
        <v>28.985507246376812</v>
      </c>
      <c r="J19" s="30">
        <v>71.014492753623188</v>
      </c>
      <c r="K19" s="26">
        <v>93</v>
      </c>
      <c r="L19" s="59">
        <f t="shared" si="2"/>
        <v>25.806451612903231</v>
      </c>
      <c r="M19" s="30">
        <v>74.193548387096769</v>
      </c>
      <c r="N19" s="27">
        <v>649</v>
      </c>
      <c r="O19" s="32">
        <f t="shared" si="3"/>
        <v>30.662557781201855</v>
      </c>
      <c r="P19" s="32">
        <v>69.337442218798145</v>
      </c>
      <c r="Q19" s="55">
        <v>218</v>
      </c>
      <c r="R19" s="32">
        <f t="shared" si="4"/>
        <v>38.990825688073393</v>
      </c>
      <c r="S19" s="30">
        <v>61.009174311926607</v>
      </c>
      <c r="T19" s="26">
        <v>201</v>
      </c>
      <c r="U19" s="32">
        <f t="shared" si="5"/>
        <v>37.31343283582089</v>
      </c>
      <c r="V19" s="30">
        <v>62.68656716417911</v>
      </c>
      <c r="W19" s="44"/>
      <c r="X19" s="58"/>
      <c r="Y19" s="58"/>
      <c r="Z19" s="58"/>
      <c r="AA19" s="58"/>
    </row>
    <row r="20" spans="1:27" s="37" customFormat="1" ht="18.75" customHeight="1">
      <c r="A20" s="24" t="s">
        <v>24</v>
      </c>
      <c r="B20" s="25">
        <v>364</v>
      </c>
      <c r="C20" s="30">
        <f t="shared" si="6"/>
        <v>22.527472527472526</v>
      </c>
      <c r="D20" s="30">
        <v>77.472527472527474</v>
      </c>
      <c r="E20" s="26">
        <v>235</v>
      </c>
      <c r="F20" s="32">
        <f t="shared" si="0"/>
        <v>24.680851063829792</v>
      </c>
      <c r="G20" s="30">
        <v>75.319148936170208</v>
      </c>
      <c r="H20" s="26">
        <v>34</v>
      </c>
      <c r="I20" s="32">
        <f t="shared" si="1"/>
        <v>0</v>
      </c>
      <c r="J20" s="30">
        <v>100</v>
      </c>
      <c r="K20" s="26">
        <v>34</v>
      </c>
      <c r="L20" s="59">
        <f t="shared" si="2"/>
        <v>35.294117647058826</v>
      </c>
      <c r="M20" s="30">
        <v>64.705882352941174</v>
      </c>
      <c r="N20" s="27">
        <v>355</v>
      </c>
      <c r="O20" s="32">
        <f t="shared" si="3"/>
        <v>22.535211267605632</v>
      </c>
      <c r="P20" s="32">
        <v>77.464788732394368</v>
      </c>
      <c r="Q20" s="55">
        <v>148</v>
      </c>
      <c r="R20" s="32">
        <f t="shared" si="4"/>
        <v>31.081081081081081</v>
      </c>
      <c r="S20" s="30">
        <v>68.918918918918919</v>
      </c>
      <c r="T20" s="26">
        <v>137</v>
      </c>
      <c r="U20" s="32">
        <f t="shared" si="5"/>
        <v>31.386861313868607</v>
      </c>
      <c r="V20" s="30">
        <v>68.613138686131393</v>
      </c>
      <c r="W20" s="44"/>
      <c r="X20" s="58"/>
      <c r="Y20" s="58"/>
      <c r="Z20" s="58"/>
      <c r="AA20" s="58"/>
    </row>
    <row r="21" spans="1:27" s="37" customFormat="1" ht="18.75" customHeight="1">
      <c r="A21" s="24" t="s">
        <v>25</v>
      </c>
      <c r="B21" s="25">
        <v>955</v>
      </c>
      <c r="C21" s="30">
        <f t="shared" si="6"/>
        <v>27.748691099476446</v>
      </c>
      <c r="D21" s="30">
        <v>72.251308900523554</v>
      </c>
      <c r="E21" s="26">
        <v>811</v>
      </c>
      <c r="F21" s="32">
        <f t="shared" si="0"/>
        <v>29.346485819975342</v>
      </c>
      <c r="G21" s="30">
        <v>70.653514180024658</v>
      </c>
      <c r="H21" s="26">
        <v>114</v>
      </c>
      <c r="I21" s="32">
        <f t="shared" si="1"/>
        <v>18.421052631578945</v>
      </c>
      <c r="J21" s="30">
        <v>81.578947368421055</v>
      </c>
      <c r="K21" s="26">
        <v>95</v>
      </c>
      <c r="L21" s="59">
        <f t="shared" si="2"/>
        <v>18.94736842105263</v>
      </c>
      <c r="M21" s="30">
        <v>81.05263157894737</v>
      </c>
      <c r="N21" s="27">
        <v>943</v>
      </c>
      <c r="O21" s="32">
        <f t="shared" si="3"/>
        <v>27.359490986214212</v>
      </c>
      <c r="P21" s="32">
        <v>72.640509013785788</v>
      </c>
      <c r="Q21" s="55">
        <v>353</v>
      </c>
      <c r="R21" s="32">
        <f t="shared" si="4"/>
        <v>32.861189801699723</v>
      </c>
      <c r="S21" s="30">
        <v>67.138810198300277</v>
      </c>
      <c r="T21" s="26">
        <v>274</v>
      </c>
      <c r="U21" s="32">
        <f t="shared" si="5"/>
        <v>31.751824817518255</v>
      </c>
      <c r="V21" s="30">
        <v>68.248175182481745</v>
      </c>
      <c r="W21" s="44"/>
      <c r="X21" s="58"/>
      <c r="Y21" s="58"/>
      <c r="Z21" s="58"/>
      <c r="AA21" s="58"/>
    </row>
    <row r="22" spans="1:27" s="37" customFormat="1" ht="18.75" customHeight="1">
      <c r="A22" s="24" t="s">
        <v>26</v>
      </c>
      <c r="B22" s="25">
        <v>496</v>
      </c>
      <c r="C22" s="30">
        <f t="shared" si="6"/>
        <v>21.572580645161281</v>
      </c>
      <c r="D22" s="30">
        <v>78.427419354838719</v>
      </c>
      <c r="E22" s="38">
        <v>293</v>
      </c>
      <c r="F22" s="32">
        <f t="shared" si="0"/>
        <v>27.645051194539249</v>
      </c>
      <c r="G22" s="30">
        <v>72.354948805460751</v>
      </c>
      <c r="H22" s="38">
        <v>33</v>
      </c>
      <c r="I22" s="32">
        <f t="shared" si="1"/>
        <v>12.121212121212125</v>
      </c>
      <c r="J22" s="30">
        <v>87.878787878787875</v>
      </c>
      <c r="K22" s="50">
        <v>3</v>
      </c>
      <c r="L22" s="59">
        <f t="shared" si="2"/>
        <v>100</v>
      </c>
      <c r="M22" s="51">
        <v>0</v>
      </c>
      <c r="N22" s="39">
        <v>441</v>
      </c>
      <c r="O22" s="32">
        <f t="shared" si="3"/>
        <v>21.768707482993193</v>
      </c>
      <c r="P22" s="30">
        <v>78.231292517006807</v>
      </c>
      <c r="Q22" s="55">
        <v>196</v>
      </c>
      <c r="R22" s="32">
        <f t="shared" si="4"/>
        <v>22.959183673469383</v>
      </c>
      <c r="S22" s="30">
        <v>77.040816326530617</v>
      </c>
      <c r="T22" s="38">
        <v>164</v>
      </c>
      <c r="U22" s="32">
        <f t="shared" si="5"/>
        <v>21.951219512195124</v>
      </c>
      <c r="V22" s="30">
        <v>78.048780487804876</v>
      </c>
      <c r="W22" s="44"/>
      <c r="X22" s="58"/>
      <c r="Y22" s="58"/>
      <c r="Z22" s="58"/>
      <c r="AA22" s="58"/>
    </row>
    <row r="23" spans="1:27" s="37" customFormat="1" ht="20.25" customHeight="1">
      <c r="A23" s="24" t="s">
        <v>27</v>
      </c>
      <c r="B23" s="25">
        <v>1038</v>
      </c>
      <c r="C23" s="30">
        <f t="shared" si="6"/>
        <v>23.506743737957621</v>
      </c>
      <c r="D23" s="30">
        <v>76.493256262042379</v>
      </c>
      <c r="E23" s="26">
        <v>750</v>
      </c>
      <c r="F23" s="32">
        <f t="shared" si="0"/>
        <v>25.866666666666674</v>
      </c>
      <c r="G23" s="30">
        <v>74.133333333333326</v>
      </c>
      <c r="H23" s="26">
        <v>159</v>
      </c>
      <c r="I23" s="32">
        <f t="shared" si="1"/>
        <v>13.20754716981132</v>
      </c>
      <c r="J23" s="30">
        <v>86.79245283018868</v>
      </c>
      <c r="K23" s="26">
        <v>97</v>
      </c>
      <c r="L23" s="59">
        <f t="shared" si="2"/>
        <v>7.2164948453608275</v>
      </c>
      <c r="M23" s="30">
        <v>92.783505154639172</v>
      </c>
      <c r="N23" s="27">
        <v>1027</v>
      </c>
      <c r="O23" s="32">
        <f t="shared" si="3"/>
        <v>23.563777994157746</v>
      </c>
      <c r="P23" s="32">
        <v>76.436222005842254</v>
      </c>
      <c r="Q23" s="55">
        <v>373</v>
      </c>
      <c r="R23" s="32">
        <f t="shared" si="4"/>
        <v>30.026809651474522</v>
      </c>
      <c r="S23" s="30">
        <v>69.973190348525478</v>
      </c>
      <c r="T23" s="26">
        <v>350</v>
      </c>
      <c r="U23" s="32">
        <f t="shared" si="5"/>
        <v>28.857142857142861</v>
      </c>
      <c r="V23" s="30">
        <v>71.142857142857139</v>
      </c>
      <c r="W23" s="44"/>
      <c r="X23" s="58"/>
      <c r="Y23" s="58"/>
      <c r="Z23" s="58"/>
      <c r="AA23" s="58"/>
    </row>
    <row r="24" spans="1:27" s="37" customFormat="1" ht="20.25" customHeight="1">
      <c r="A24" s="24" t="s">
        <v>28</v>
      </c>
      <c r="B24" s="25">
        <v>1009</v>
      </c>
      <c r="C24" s="30">
        <f t="shared" si="6"/>
        <v>40.931615460852335</v>
      </c>
      <c r="D24" s="30">
        <v>59.068384539147665</v>
      </c>
      <c r="E24" s="26">
        <v>968</v>
      </c>
      <c r="F24" s="32">
        <f t="shared" si="0"/>
        <v>37.396694214876035</v>
      </c>
      <c r="G24" s="30">
        <v>62.603305785123965</v>
      </c>
      <c r="H24" s="26">
        <v>93</v>
      </c>
      <c r="I24" s="32">
        <f t="shared" si="1"/>
        <v>38.70967741935484</v>
      </c>
      <c r="J24" s="30">
        <v>61.29032258064516</v>
      </c>
      <c r="K24" s="26">
        <v>70</v>
      </c>
      <c r="L24" s="59">
        <f t="shared" si="2"/>
        <v>18.571428571428569</v>
      </c>
      <c r="M24" s="30">
        <v>81.428571428571431</v>
      </c>
      <c r="N24" s="27">
        <v>985</v>
      </c>
      <c r="O24" s="32">
        <f t="shared" si="3"/>
        <v>40.304568527918782</v>
      </c>
      <c r="P24" s="32">
        <v>59.695431472081218</v>
      </c>
      <c r="Q24" s="55">
        <v>382</v>
      </c>
      <c r="R24" s="32">
        <f t="shared" si="4"/>
        <v>44.502617801047116</v>
      </c>
      <c r="S24" s="30">
        <v>55.497382198952884</v>
      </c>
      <c r="T24" s="26">
        <v>354</v>
      </c>
      <c r="U24" s="32">
        <f t="shared" si="5"/>
        <v>43.502824858757059</v>
      </c>
      <c r="V24" s="30">
        <v>56.497175141242941</v>
      </c>
      <c r="W24" s="44"/>
      <c r="X24" s="58"/>
      <c r="Y24" s="58"/>
      <c r="Z24" s="58"/>
      <c r="AA24" s="58"/>
    </row>
    <row r="25" spans="1:27" s="37" customFormat="1" ht="18.75" customHeight="1">
      <c r="A25" s="24" t="s">
        <v>29</v>
      </c>
      <c r="B25" s="25">
        <v>657</v>
      </c>
      <c r="C25" s="30">
        <f t="shared" si="6"/>
        <v>18.873668188736687</v>
      </c>
      <c r="D25" s="30">
        <v>81.126331811263313</v>
      </c>
      <c r="E25" s="26">
        <v>598</v>
      </c>
      <c r="F25" s="32">
        <f t="shared" si="0"/>
        <v>44.983277591973248</v>
      </c>
      <c r="G25" s="30">
        <v>55.016722408026752</v>
      </c>
      <c r="H25" s="26">
        <v>53</v>
      </c>
      <c r="I25" s="32">
        <f t="shared" si="1"/>
        <v>15.094339622641513</v>
      </c>
      <c r="J25" s="30">
        <v>84.905660377358487</v>
      </c>
      <c r="K25" s="26">
        <v>87</v>
      </c>
      <c r="L25" s="59">
        <f t="shared" si="2"/>
        <v>62.068965517241381</v>
      </c>
      <c r="M25" s="30">
        <v>37.931034482758619</v>
      </c>
      <c r="N25" s="27">
        <v>647</v>
      </c>
      <c r="O25" s="32">
        <f t="shared" si="3"/>
        <v>19.010819165378663</v>
      </c>
      <c r="P25" s="32">
        <v>80.989180834621337</v>
      </c>
      <c r="Q25" s="55">
        <v>263</v>
      </c>
      <c r="R25" s="32">
        <f t="shared" si="4"/>
        <v>22.053231939163496</v>
      </c>
      <c r="S25" s="30">
        <v>77.946768060836504</v>
      </c>
      <c r="T25" s="26">
        <v>249</v>
      </c>
      <c r="U25" s="32">
        <f t="shared" si="5"/>
        <v>20.883534136546189</v>
      </c>
      <c r="V25" s="30">
        <v>79.116465863453811</v>
      </c>
      <c r="W25" s="44"/>
      <c r="X25" s="58"/>
      <c r="Y25" s="58"/>
      <c r="Z25" s="58"/>
      <c r="AA25" s="58"/>
    </row>
    <row r="26" spans="1:27" s="37" customFormat="1" ht="18.75" customHeight="1">
      <c r="A26" s="24" t="s">
        <v>13</v>
      </c>
      <c r="B26" s="25">
        <v>3137</v>
      </c>
      <c r="C26" s="30">
        <f t="shared" si="6"/>
        <v>82.913611730953136</v>
      </c>
      <c r="D26" s="30">
        <v>17.086388269046861</v>
      </c>
      <c r="E26" s="25">
        <v>2946</v>
      </c>
      <c r="F26" s="32">
        <f t="shared" si="0"/>
        <v>71.928038017651048</v>
      </c>
      <c r="G26" s="30">
        <v>28.071961982348949</v>
      </c>
      <c r="H26" s="25">
        <v>398</v>
      </c>
      <c r="I26" s="32">
        <f t="shared" si="1"/>
        <v>83.417085427135675</v>
      </c>
      <c r="J26" s="30">
        <v>16.582914572864322</v>
      </c>
      <c r="K26" s="25">
        <v>236</v>
      </c>
      <c r="L26" s="59">
        <f t="shared" si="2"/>
        <v>79.66101694915254</v>
      </c>
      <c r="M26" s="30">
        <v>20.33898305084746</v>
      </c>
      <c r="N26" s="25">
        <v>3002</v>
      </c>
      <c r="O26" s="32">
        <f t="shared" si="3"/>
        <v>82.844770153231181</v>
      </c>
      <c r="P26" s="30">
        <v>17.155229846768822</v>
      </c>
      <c r="Q26" s="55">
        <v>1332</v>
      </c>
      <c r="R26" s="32">
        <f t="shared" si="4"/>
        <v>81.456456456456451</v>
      </c>
      <c r="S26" s="30">
        <v>18.543543543543546</v>
      </c>
      <c r="T26" s="25">
        <v>999</v>
      </c>
      <c r="U26" s="32">
        <f t="shared" si="5"/>
        <v>80.48048048048048</v>
      </c>
      <c r="V26" s="30">
        <v>19.51951951951952</v>
      </c>
      <c r="W26" s="44"/>
      <c r="X26" s="58"/>
      <c r="Y26" s="58"/>
      <c r="Z26" s="58"/>
      <c r="AA26" s="58"/>
    </row>
    <row r="27" spans="1:27" s="11" customFormat="1" ht="23.25">
      <c r="A27" s="49"/>
      <c r="W27" s="45"/>
    </row>
    <row r="28" spans="1:27">
      <c r="S28" s="14"/>
      <c r="T28" s="14"/>
      <c r="U28" s="14"/>
    </row>
    <row r="29" spans="1:27">
      <c r="S29" s="14"/>
      <c r="T29" s="14"/>
      <c r="U29" s="14"/>
    </row>
    <row r="30" spans="1:27">
      <c r="S30" s="14"/>
      <c r="T30" s="14"/>
      <c r="U30" s="14"/>
    </row>
    <row r="31" spans="1:27">
      <c r="S31" s="14"/>
      <c r="T31" s="14"/>
      <c r="U31" s="14"/>
    </row>
    <row r="32" spans="1:27">
      <c r="S32" s="14"/>
      <c r="T32" s="14"/>
      <c r="U32" s="14"/>
    </row>
    <row r="33" spans="19:21">
      <c r="S33" s="14"/>
      <c r="T33" s="14"/>
      <c r="U33" s="14"/>
    </row>
    <row r="34" spans="19:21">
      <c r="S34" s="14"/>
      <c r="T34" s="14"/>
      <c r="U34" s="14"/>
    </row>
    <row r="35" spans="19:21">
      <c r="S35" s="14"/>
      <c r="T35" s="14"/>
      <c r="U35" s="14"/>
    </row>
    <row r="36" spans="19:21">
      <c r="S36" s="14"/>
      <c r="T36" s="14"/>
      <c r="U36" s="14"/>
    </row>
    <row r="37" spans="19:21">
      <c r="S37" s="14"/>
      <c r="T37" s="14"/>
      <c r="U37" s="14"/>
    </row>
    <row r="38" spans="19:21">
      <c r="S38" s="14"/>
      <c r="T38" s="14"/>
      <c r="U38" s="14"/>
    </row>
    <row r="39" spans="19:21">
      <c r="S39" s="14"/>
      <c r="T39" s="14"/>
      <c r="U39" s="14"/>
    </row>
    <row r="40" spans="19:21">
      <c r="S40" s="14"/>
      <c r="T40" s="14"/>
      <c r="U40" s="14"/>
    </row>
    <row r="41" spans="19:21">
      <c r="S41" s="14"/>
      <c r="T41" s="14"/>
      <c r="U41" s="14"/>
    </row>
    <row r="42" spans="19:21">
      <c r="S42" s="14"/>
      <c r="T42" s="14"/>
      <c r="U42" s="14"/>
    </row>
    <row r="43" spans="19:21">
      <c r="S43" s="14"/>
      <c r="T43" s="14"/>
      <c r="U43" s="14"/>
    </row>
    <row r="44" spans="19:21">
      <c r="S44" s="14"/>
      <c r="T44" s="14"/>
      <c r="U44" s="14"/>
    </row>
    <row r="45" spans="19:21">
      <c r="S45" s="14"/>
      <c r="T45" s="14"/>
      <c r="U45" s="14"/>
    </row>
    <row r="46" spans="19:21">
      <c r="S46" s="14"/>
      <c r="T46" s="14"/>
      <c r="U46" s="14"/>
    </row>
    <row r="47" spans="19:21">
      <c r="S47" s="14"/>
      <c r="T47" s="14"/>
      <c r="U47" s="14"/>
    </row>
    <row r="48" spans="19:21">
      <c r="S48" s="14"/>
      <c r="T48" s="14"/>
      <c r="U48" s="14"/>
    </row>
    <row r="49" spans="19:21">
      <c r="S49" s="14"/>
      <c r="T49" s="14"/>
      <c r="U49" s="14"/>
    </row>
    <row r="50" spans="19:21">
      <c r="S50" s="14"/>
      <c r="T50" s="14"/>
      <c r="U50" s="14"/>
    </row>
    <row r="51" spans="19:21">
      <c r="S51" s="14"/>
      <c r="T51" s="14"/>
      <c r="U51" s="14"/>
    </row>
    <row r="52" spans="19:21">
      <c r="S52" s="14"/>
      <c r="T52" s="14"/>
      <c r="U52" s="14"/>
    </row>
    <row r="53" spans="19:21">
      <c r="S53" s="14"/>
      <c r="T53" s="14"/>
      <c r="U53" s="14"/>
    </row>
    <row r="54" spans="19:21">
      <c r="S54" s="14"/>
      <c r="T54" s="14"/>
      <c r="U54" s="14"/>
    </row>
    <row r="55" spans="19:21">
      <c r="S55" s="14"/>
      <c r="T55" s="14"/>
      <c r="U55" s="14"/>
    </row>
    <row r="56" spans="19:21">
      <c r="S56" s="14"/>
      <c r="T56" s="14"/>
      <c r="U56" s="14"/>
    </row>
  </sheetData>
  <mergeCells count="11">
    <mergeCell ref="T6:V6"/>
    <mergeCell ref="N6:P6"/>
    <mergeCell ref="B2:O2"/>
    <mergeCell ref="B3:O3"/>
    <mergeCell ref="B4:O4"/>
    <mergeCell ref="Q6:S6"/>
    <mergeCell ref="A6:A7"/>
    <mergeCell ref="B6:D6"/>
    <mergeCell ref="E6:G6"/>
    <mergeCell ref="H6:J6"/>
    <mergeCell ref="K6:M6"/>
  </mergeCells>
  <printOptions horizontalCentered="1"/>
  <pageMargins left="0" right="0" top="0" bottom="0" header="0.23622047244094491" footer="0.19685039370078741"/>
  <pageSetup paperSize="9" fitToWidth="2" orientation="landscape" r:id="rId1"/>
  <headerFooter alignWithMargins="0"/>
  <colBreaks count="1" manualBreakCount="1">
    <brk id="16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Бриль Людмила Петрівна</cp:lastModifiedBy>
  <cp:lastPrinted>2019-06-14T09:24:58Z</cp:lastPrinted>
  <dcterms:created xsi:type="dcterms:W3CDTF">2017-12-13T08:08:22Z</dcterms:created>
  <dcterms:modified xsi:type="dcterms:W3CDTF">2019-08-21T08:59:06Z</dcterms:modified>
</cp:coreProperties>
</file>