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6530" windowHeight="712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'1'!$A$1:$G$20</definedName>
    <definedName name="_xlnm.Print_Area" localSheetId="1">'2'!$A$1:$AK$23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<sst xmlns="http://schemas.openxmlformats.org/spreadsheetml/2006/main" count="173" uniqueCount="73">
  <si>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</si>
  <si>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</si>
  <si>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</si>
  <si>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</si>
  <si>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</si>
  <si>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</si>
  <si>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</si>
  <si>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Станом на:</t>
  </si>
  <si>
    <t>у т.ч. шляхом  одноразової виплати допомоги по безробіттю</t>
  </si>
  <si>
    <t>Працевлаштовано на нові робочі місця з компенсацією витрат роботодавцю єдиного внеску</t>
  </si>
  <si>
    <t>Отримують допомогу по безробіттю на кінець періоду</t>
  </si>
  <si>
    <t>Кількість вакансій, на які, за інформацією роботодавців, могли бути працевлаштовані особи з  інвалідністю, на кінець періоду</t>
  </si>
  <si>
    <t xml:space="preserve">Отримували послуги (усього) </t>
  </si>
  <si>
    <t xml:space="preserve">Мали статус безробітного </t>
  </si>
  <si>
    <t>Кількість безробітних охоплених профорієнта-ційними послугами</t>
  </si>
  <si>
    <t>Всього</t>
  </si>
  <si>
    <t>Бережанська районна філія ТОЦЗ</t>
  </si>
  <si>
    <t>Борщівська районна філія ТОЦЗ</t>
  </si>
  <si>
    <t>Бучацька районна філія ТОЦЗ</t>
  </si>
  <si>
    <t>Гусятинська районна філія ТОЦЗ</t>
  </si>
  <si>
    <t>Заліщицька районна філія ТОЦЗ</t>
  </si>
  <si>
    <t>Збаразька районна філія ТОЦЗ</t>
  </si>
  <si>
    <t>Зборівська районна філія ТОЦЗ</t>
  </si>
  <si>
    <t>Козівська районна філія ТОЦЗ</t>
  </si>
  <si>
    <t>Кременецька районна філія ТОЦЗ</t>
  </si>
  <si>
    <t>Лановецька районна філія ТОЦЗ</t>
  </si>
  <si>
    <t>Монастириська районна філія ТОЦЗ</t>
  </si>
  <si>
    <t>Підволочиська районна філія ТОЦЗ</t>
  </si>
  <si>
    <t>Підгаєцька районна філія ТОЦЗ</t>
  </si>
  <si>
    <t>Теребовлянська районна філія ТОЦЗ</t>
  </si>
  <si>
    <t>Чортківська районна філія ТОЦЗ</t>
  </si>
  <si>
    <t>Шумська районна філія ТОЦЗ</t>
  </si>
  <si>
    <t>Тернопільський  МРЦЗ</t>
  </si>
  <si>
    <t>Отримували послуги, осіб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</si>
  <si>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</si>
  <si>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</si>
  <si>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</si>
  <si>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</si>
  <si>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Проходили професійне навчання, осіб</t>
  </si>
  <si>
    <t>Отримували допомогу по безробіттю, осіб</t>
  </si>
  <si>
    <t>%</t>
  </si>
  <si>
    <t xml:space="preserve"> + (-)                            осіб</t>
  </si>
  <si>
    <t>зміна значення                      гр. 4 до гр. 3</t>
  </si>
  <si>
    <r>
      <t xml:space="preserve">Кількість вакансій, на які могли бути працевлаштовані особи з інвалідністю </t>
    </r>
    <r>
      <rPr>
        <sz val="16"/>
        <rFont val="Times New Roman"/>
        <family val="1"/>
      </rPr>
      <t>(за інформацією роботодавців), од.</t>
    </r>
  </si>
  <si>
    <r>
      <t xml:space="preserve">                                                                                           </t>
    </r>
    <r>
      <rPr>
        <b/>
        <sz val="14"/>
        <rFont val="Times New Roman"/>
        <family val="1"/>
      </rPr>
      <t>Тернопільська область</t>
    </r>
    <r>
      <rPr>
        <b/>
        <sz val="19"/>
        <rFont val="Times New Roman"/>
        <family val="1"/>
      </rPr>
      <t xml:space="preserve">
Інформація про надання послуг службою зайнятості</t>
    </r>
  </si>
  <si>
    <t xml:space="preserve"> + (-)                     </t>
  </si>
  <si>
    <t xml:space="preserve"> 1 січня           2019 р.</t>
  </si>
  <si>
    <t xml:space="preserve"> 1 січня           2020 р.</t>
  </si>
  <si>
    <t xml:space="preserve"> 2018 р.</t>
  </si>
  <si>
    <t xml:space="preserve"> 2019 р.</t>
  </si>
  <si>
    <t xml:space="preserve"> 1 травня           2020 р.</t>
  </si>
  <si>
    <t xml:space="preserve"> 1 травня           2019 р.</t>
  </si>
  <si>
    <t>січень -квітень 2020 р.</t>
  </si>
  <si>
    <t>січень -квітень 2019 р.</t>
  </si>
  <si>
    <t>2019р.</t>
  </si>
  <si>
    <t>2020р.</t>
  </si>
  <si>
    <t xml:space="preserve">% </t>
  </si>
  <si>
    <t>Отримували послуги на кінець періоду</t>
  </si>
  <si>
    <t>-</t>
  </si>
  <si>
    <t>у 2,3 р.</t>
  </si>
  <si>
    <t>у 2,0 р.</t>
  </si>
  <si>
    <t>у 3,0 р.</t>
  </si>
  <si>
    <t>у 3,2 р.</t>
  </si>
  <si>
    <t>у 2,8 р.</t>
  </si>
  <si>
    <t>у 4,5 р.</t>
  </si>
  <si>
    <t>у 2,5 р.</t>
  </si>
  <si>
    <t>у 2,2 р.</t>
  </si>
  <si>
    <t>у 3,4 р.</t>
  </si>
  <si>
    <t>у 3,5 р.</t>
  </si>
  <si>
    <t>у 5,0 р.</t>
  </si>
  <si>
    <t>у 3,9 р.</t>
  </si>
  <si>
    <t>особи</t>
  </si>
  <si>
    <r>
      <t xml:space="preserve">                                                                                                                                   </t>
    </r>
    <r>
      <rPr>
        <b/>
        <sz val="14"/>
        <rFont val="Times New Roman Cyr"/>
        <family val="0"/>
      </rPr>
      <t xml:space="preserve">                                                         Тернопільська область</t>
    </r>
    <r>
      <rPr>
        <b/>
        <sz val="18"/>
        <rFont val="Times New Roman Cyr"/>
        <family val="1"/>
      </rPr>
      <t xml:space="preserve">
Надання службою зайнятості соціальних послуг особам з інвалідністю у січні </t>
    </r>
    <r>
      <rPr>
        <sz val="18"/>
        <rFont val="Times New Roman Cyr"/>
        <family val="0"/>
      </rPr>
      <t>-</t>
    </r>
    <r>
      <rPr>
        <b/>
        <sz val="18"/>
        <rFont val="Times New Roman Cyr"/>
        <family val="1"/>
      </rPr>
      <t xml:space="preserve"> квітні 2019-2020 рр.</t>
    </r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</si>
</sst>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"/>
    <numFmt numFmtId="194" formatCode="#,##0.0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 Cyr"/>
      <family val="0"/>
    </font>
    <font>
      <i/>
      <sz val="12"/>
      <name val="Times New Roman"/>
      <family val="1"/>
    </font>
    <font>
      <i/>
      <sz val="12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8"/>
      <name val="Times New Roman Cyr"/>
      <family val="0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 Cyr"/>
      <family val="0"/>
    </font>
    <font>
      <sz val="12"/>
      <color theme="1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1" fillId="0" borderId="10" xfId="85" applyFont="1" applyFill="1" applyBorder="1" applyAlignment="1">
      <alignment horizontal="center" vertical="top"/>
      <protection/>
    </xf>
    <xf numFmtId="0" fontId="32" fillId="0" borderId="0" xfId="85" applyFont="1" applyFill="1" applyAlignment="1">
      <alignment vertical="top"/>
      <protection/>
    </xf>
    <xf numFmtId="0" fontId="12" fillId="0" borderId="0" xfId="85" applyFont="1" applyFill="1">
      <alignment/>
      <protection/>
    </xf>
    <xf numFmtId="0" fontId="32" fillId="0" borderId="0" xfId="85" applyFont="1" applyFill="1">
      <alignment/>
      <protection/>
    </xf>
    <xf numFmtId="0" fontId="12" fillId="0" borderId="0" xfId="85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Border="1" applyAlignment="1">
      <alignment vertical="center" wrapText="1"/>
      <protection/>
    </xf>
    <xf numFmtId="0" fontId="7" fillId="0" borderId="0" xfId="84" applyFont="1" applyAlignment="1">
      <alignment vertical="center" wrapText="1"/>
      <protection/>
    </xf>
    <xf numFmtId="0" fontId="33" fillId="0" borderId="0" xfId="84" applyFont="1" applyAlignment="1">
      <alignment vertical="center" wrapText="1"/>
      <protection/>
    </xf>
    <xf numFmtId="0" fontId="9" fillId="0" borderId="0" xfId="85" applyFont="1" applyFill="1" applyBorder="1">
      <alignment/>
      <protection/>
    </xf>
    <xf numFmtId="0" fontId="35" fillId="0" borderId="0" xfId="85" applyFont="1" applyFill="1" applyAlignment="1">
      <alignment horizontal="center" vertical="center" wrapText="1"/>
      <protection/>
    </xf>
    <xf numFmtId="0" fontId="32" fillId="0" borderId="0" xfId="85" applyFont="1" applyFill="1" applyAlignment="1">
      <alignment vertical="center"/>
      <protection/>
    </xf>
    <xf numFmtId="0" fontId="34" fillId="0" borderId="0" xfId="85" applyFont="1" applyFill="1">
      <alignment/>
      <protection/>
    </xf>
    <xf numFmtId="0" fontId="34" fillId="0" borderId="0" xfId="85" applyFont="1" applyFill="1" applyAlignment="1">
      <alignment horizontal="center" vertical="top"/>
      <protection/>
    </xf>
    <xf numFmtId="0" fontId="39" fillId="0" borderId="0" xfId="84" applyFont="1" applyFill="1" applyAlignment="1">
      <alignment horizontal="right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8" fillId="24" borderId="11" xfId="84" applyFont="1" applyFill="1" applyBorder="1" applyAlignment="1">
      <alignment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1" xfId="80" applyFont="1" applyBorder="1" applyAlignment="1">
      <alignment vertical="center" wrapText="1"/>
      <protection/>
    </xf>
    <xf numFmtId="3" fontId="51" fillId="0" borderId="0" xfId="81" applyNumberFormat="1" applyFont="1" applyFill="1">
      <alignment/>
      <protection/>
    </xf>
    <xf numFmtId="0" fontId="51" fillId="0" borderId="0" xfId="81" applyFont="1" applyFill="1">
      <alignment/>
      <protection/>
    </xf>
    <xf numFmtId="0" fontId="11" fillId="0" borderId="11" xfId="85" applyFont="1" applyFill="1" applyBorder="1" applyAlignment="1">
      <alignment horizontal="center" vertical="center" wrapText="1"/>
      <protection/>
    </xf>
    <xf numFmtId="0" fontId="11" fillId="0" borderId="0" xfId="85" applyFont="1" applyFill="1" applyAlignment="1">
      <alignment vertical="center" wrapText="1"/>
      <protection/>
    </xf>
    <xf numFmtId="0" fontId="32" fillId="0" borderId="12" xfId="85" applyFont="1" applyFill="1" applyBorder="1" applyAlignment="1">
      <alignment horizontal="center" vertical="center" wrapText="1"/>
      <protection/>
    </xf>
    <xf numFmtId="0" fontId="11" fillId="0" borderId="13" xfId="85" applyFont="1" applyFill="1" applyBorder="1" applyAlignment="1">
      <alignment horizontal="center" vertical="center" wrapText="1"/>
      <protection/>
    </xf>
    <xf numFmtId="0" fontId="32" fillId="0" borderId="11" xfId="85" applyFont="1" applyFill="1" applyBorder="1" applyAlignment="1">
      <alignment horizontal="center" vertical="center" wrapText="1"/>
      <protection/>
    </xf>
    <xf numFmtId="0" fontId="31" fillId="0" borderId="0" xfId="85" applyFont="1" applyFill="1" applyBorder="1" applyAlignment="1">
      <alignment horizontal="center" vertical="top"/>
      <protection/>
    </xf>
    <xf numFmtId="0" fontId="41" fillId="0" borderId="12" xfId="85" applyFont="1" applyFill="1" applyBorder="1" applyAlignment="1">
      <alignment horizontal="left" vertical="center"/>
      <protection/>
    </xf>
    <xf numFmtId="0" fontId="5" fillId="0" borderId="11" xfId="85" applyFont="1" applyFill="1" applyBorder="1">
      <alignment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 locked="0"/>
    </xf>
    <xf numFmtId="1" fontId="42" fillId="0" borderId="11" xfId="0" applyNumberFormat="1" applyFont="1" applyFill="1" applyBorder="1" applyAlignment="1" applyProtection="1">
      <alignment horizontal="center"/>
      <protection locked="0"/>
    </xf>
    <xf numFmtId="3" fontId="5" fillId="0" borderId="11" xfId="85" applyNumberFormat="1" applyFont="1" applyFill="1" applyBorder="1" applyAlignment="1">
      <alignment horizontal="center" vertical="center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0" fontId="42" fillId="0" borderId="11" xfId="82" applyFont="1" applyFill="1" applyBorder="1" applyAlignment="1" applyProtection="1">
      <alignment horizontal="center"/>
      <protection locked="0"/>
    </xf>
    <xf numFmtId="0" fontId="42" fillId="0" borderId="11" xfId="82" applyFont="1" applyFill="1" applyBorder="1" applyAlignment="1">
      <alignment horizontal="center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0" fontId="8" fillId="24" borderId="14" xfId="84" applyFont="1" applyFill="1" applyBorder="1" applyAlignment="1">
      <alignment horizontal="center" vertical="center" wrapText="1"/>
      <protection/>
    </xf>
    <xf numFmtId="0" fontId="7" fillId="0" borderId="12" xfId="84" applyFont="1" applyBorder="1" applyAlignment="1">
      <alignment horizontal="center" vertical="center" wrapText="1"/>
      <protection/>
    </xf>
    <xf numFmtId="0" fontId="8" fillId="24" borderId="12" xfId="84" applyFont="1" applyFill="1" applyBorder="1" applyAlignment="1">
      <alignment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0" fontId="8" fillId="0" borderId="12" xfId="84" applyFont="1" applyBorder="1" applyAlignment="1">
      <alignment vertical="center" wrapText="1"/>
      <protection/>
    </xf>
    <xf numFmtId="0" fontId="36" fillId="0" borderId="11" xfId="81" applyFont="1" applyBorder="1" applyAlignment="1">
      <alignment horizontal="center" vertical="center" wrapText="1"/>
      <protection/>
    </xf>
    <xf numFmtId="0" fontId="36" fillId="0" borderId="14" xfId="80" applyFont="1" applyFill="1" applyBorder="1" applyAlignment="1">
      <alignment horizontal="center" vertical="center" wrapText="1"/>
      <protection/>
    </xf>
    <xf numFmtId="0" fontId="8" fillId="0" borderId="13" xfId="80" applyFont="1" applyBorder="1" applyAlignment="1">
      <alignment vertical="center" wrapText="1"/>
      <protection/>
    </xf>
    <xf numFmtId="3" fontId="8" fillId="0" borderId="15" xfId="80" applyNumberFormat="1" applyFont="1" applyFill="1" applyBorder="1" applyAlignment="1">
      <alignment horizontal="center" vertical="center" wrapText="1"/>
      <protection/>
    </xf>
    <xf numFmtId="0" fontId="8" fillId="0" borderId="16" xfId="81" applyFont="1" applyBorder="1" applyAlignment="1">
      <alignment wrapText="1"/>
      <protection/>
    </xf>
    <xf numFmtId="3" fontId="52" fillId="0" borderId="16" xfId="81" applyNumberFormat="1" applyFont="1" applyFill="1" applyBorder="1" applyAlignment="1">
      <alignment horizontal="center" vertical="center"/>
      <protection/>
    </xf>
    <xf numFmtId="193" fontId="8" fillId="24" borderId="14" xfId="84" applyNumberFormat="1" applyFont="1" applyFill="1" applyBorder="1" applyAlignment="1">
      <alignment horizontal="center" vertical="center" wrapText="1"/>
      <protection/>
    </xf>
    <xf numFmtId="194" fontId="8" fillId="0" borderId="11" xfId="81" applyNumberFormat="1" applyFont="1" applyFill="1" applyBorder="1" applyAlignment="1">
      <alignment horizontal="center" vertical="center" wrapText="1"/>
      <protection/>
    </xf>
    <xf numFmtId="3" fontId="52" fillId="0" borderId="11" xfId="81" applyNumberFormat="1" applyFont="1" applyFill="1" applyBorder="1" applyAlignment="1">
      <alignment horizontal="center" vertical="center"/>
      <protection/>
    </xf>
    <xf numFmtId="0" fontId="8" fillId="24" borderId="12" xfId="84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center" vertical="center" wrapText="1"/>
      <protection/>
    </xf>
    <xf numFmtId="0" fontId="8" fillId="0" borderId="12" xfId="84" applyFont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5" xfId="80" applyFont="1" applyBorder="1" applyAlignment="1">
      <alignment horizontal="center" vertical="center" wrapText="1"/>
      <protection/>
    </xf>
    <xf numFmtId="0" fontId="8" fillId="0" borderId="16" xfId="81" applyFont="1" applyBorder="1" applyAlignment="1">
      <alignment horizontal="center" vertical="center" wrapText="1"/>
      <protection/>
    </xf>
    <xf numFmtId="0" fontId="8" fillId="0" borderId="12" xfId="84" applyFont="1" applyFill="1" applyBorder="1" applyAlignment="1">
      <alignment horizontal="center" vertical="center" wrapText="1"/>
      <protection/>
    </xf>
    <xf numFmtId="3" fontId="8" fillId="0" borderId="11" xfId="84" applyNumberFormat="1" applyFont="1" applyFill="1" applyBorder="1" applyAlignment="1">
      <alignment horizontal="center" vertical="center" wrapText="1"/>
      <protection/>
    </xf>
    <xf numFmtId="3" fontId="51" fillId="25" borderId="0" xfId="81" applyNumberFormat="1" applyFont="1" applyFill="1">
      <alignment/>
      <protection/>
    </xf>
    <xf numFmtId="0" fontId="51" fillId="25" borderId="0" xfId="81" applyFont="1" applyFill="1">
      <alignment/>
      <protection/>
    </xf>
    <xf numFmtId="0" fontId="10" fillId="0" borderId="0" xfId="85" applyFont="1" applyFill="1">
      <alignment/>
      <protection/>
    </xf>
    <xf numFmtId="0" fontId="10" fillId="0" borderId="0" xfId="83" applyFont="1" applyFill="1">
      <alignment/>
      <protection/>
    </xf>
    <xf numFmtId="0" fontId="10" fillId="0" borderId="0" xfId="83" applyFont="1" applyFill="1">
      <alignment/>
      <protection/>
    </xf>
    <xf numFmtId="3" fontId="41" fillId="0" borderId="11" xfId="85" applyNumberFormat="1" applyFont="1" applyFill="1" applyBorder="1" applyAlignment="1">
      <alignment horizontal="center" vertical="center"/>
      <protection/>
    </xf>
    <xf numFmtId="3" fontId="53" fillId="0" borderId="11" xfId="85" applyNumberFormat="1" applyFont="1" applyFill="1" applyBorder="1" applyAlignment="1">
      <alignment horizontal="center" vertical="center"/>
      <protection/>
    </xf>
    <xf numFmtId="0" fontId="5" fillId="0" borderId="11" xfId="85" applyFont="1" applyFill="1" applyBorder="1" applyAlignment="1">
      <alignment horizontal="center"/>
      <protection/>
    </xf>
    <xf numFmtId="194" fontId="45" fillId="0" borderId="11" xfId="79" applyNumberFormat="1" applyFont="1" applyFill="1" applyBorder="1" applyAlignment="1" applyProtection="1">
      <alignment horizontal="center" vertical="center"/>
      <protection/>
    </xf>
    <xf numFmtId="194" fontId="41" fillId="0" borderId="11" xfId="85" applyNumberFormat="1" applyFont="1" applyFill="1" applyBorder="1" applyAlignment="1">
      <alignment horizontal="center" vertical="center"/>
      <protection/>
    </xf>
    <xf numFmtId="194" fontId="5" fillId="0" borderId="11" xfId="85" applyNumberFormat="1" applyFont="1" applyFill="1" applyBorder="1" applyAlignment="1">
      <alignment horizontal="center" vertical="center"/>
      <protection/>
    </xf>
    <xf numFmtId="194" fontId="53" fillId="0" borderId="11" xfId="85" applyNumberFormat="1" applyFont="1" applyFill="1" applyBorder="1" applyAlignment="1">
      <alignment horizontal="center" vertical="center"/>
      <protection/>
    </xf>
    <xf numFmtId="4" fontId="45" fillId="0" borderId="11" xfId="79" applyNumberFormat="1" applyFont="1" applyFill="1" applyBorder="1" applyAlignment="1" applyProtection="1">
      <alignment horizontal="center" vertical="center"/>
      <protection/>
    </xf>
    <xf numFmtId="194" fontId="54" fillId="0" borderId="11" xfId="85" applyNumberFormat="1" applyFont="1" applyFill="1" applyBorder="1" applyAlignment="1">
      <alignment horizontal="center" vertical="center"/>
      <protection/>
    </xf>
    <xf numFmtId="193" fontId="5" fillId="0" borderId="11" xfId="85" applyNumberFormat="1" applyFont="1" applyFill="1" applyBorder="1" applyAlignment="1">
      <alignment horizontal="center" vertical="center"/>
      <protection/>
    </xf>
    <xf numFmtId="193" fontId="41" fillId="0" borderId="11" xfId="85" applyNumberFormat="1" applyFont="1" applyFill="1" applyBorder="1" applyAlignment="1">
      <alignment horizontal="center" vertical="center"/>
      <protection/>
    </xf>
    <xf numFmtId="0" fontId="37" fillId="0" borderId="0" xfId="85" applyFont="1" applyFill="1" applyBorder="1" applyAlignment="1">
      <alignment vertical="top" wrapText="1"/>
      <protection/>
    </xf>
    <xf numFmtId="0" fontId="46" fillId="0" borderId="10" xfId="85" applyFont="1" applyFill="1" applyBorder="1" applyAlignment="1">
      <alignment horizontal="center" vertical="center"/>
      <protection/>
    </xf>
    <xf numFmtId="0" fontId="38" fillId="0" borderId="0" xfId="81" applyFont="1" applyAlignment="1">
      <alignment horizontal="center" vertical="top" wrapText="1"/>
      <protection/>
    </xf>
    <xf numFmtId="0" fontId="38" fillId="0" borderId="0" xfId="84" applyFont="1" applyFill="1" applyAlignment="1">
      <alignment horizontal="center" vertical="top" wrapText="1"/>
      <protection/>
    </xf>
    <xf numFmtId="0" fontId="8" fillId="0" borderId="15" xfId="80" applyFont="1" applyFill="1" applyBorder="1" applyAlignment="1">
      <alignment horizontal="center" vertical="center" wrapText="1"/>
      <protection/>
    </xf>
    <xf numFmtId="0" fontId="8" fillId="0" borderId="17" xfId="80" applyFont="1" applyFill="1" applyBorder="1" applyAlignment="1">
      <alignment horizontal="center" vertical="center" wrapText="1"/>
      <protection/>
    </xf>
    <xf numFmtId="0" fontId="8" fillId="0" borderId="13" xfId="81" applyFont="1" applyFill="1" applyBorder="1" applyAlignment="1">
      <alignment horizontal="center" vertical="center" wrapText="1"/>
      <protection/>
    </xf>
    <xf numFmtId="0" fontId="8" fillId="0" borderId="18" xfId="81" applyFont="1" applyFill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36" fillId="0" borderId="12" xfId="80" applyFont="1" applyFill="1" applyBorder="1" applyAlignment="1">
      <alignment horizontal="center" vertical="center" wrapText="1"/>
      <protection/>
    </xf>
    <xf numFmtId="0" fontId="36" fillId="0" borderId="14" xfId="80" applyFont="1" applyFill="1" applyBorder="1" applyAlignment="1">
      <alignment horizontal="center" vertical="center" wrapText="1"/>
      <protection/>
    </xf>
    <xf numFmtId="0" fontId="40" fillId="0" borderId="15" xfId="80" applyFont="1" applyFill="1" applyBorder="1" applyAlignment="1">
      <alignment horizontal="center" vertical="center" wrapText="1"/>
      <protection/>
    </xf>
    <xf numFmtId="0" fontId="40" fillId="0" borderId="0" xfId="80" applyFont="1" applyFill="1" applyBorder="1" applyAlignment="1">
      <alignment horizontal="center" vertical="center" wrapText="1"/>
      <protection/>
    </xf>
    <xf numFmtId="0" fontId="40" fillId="0" borderId="17" xfId="80" applyFont="1" applyFill="1" applyBorder="1" applyAlignment="1">
      <alignment horizontal="center" vertical="center" wrapText="1"/>
      <protection/>
    </xf>
    <xf numFmtId="0" fontId="40" fillId="0" borderId="10" xfId="80" applyFont="1" applyFill="1" applyBorder="1" applyAlignment="1">
      <alignment horizontal="center" vertical="center" wrapText="1"/>
      <protection/>
    </xf>
    <xf numFmtId="0" fontId="8" fillId="0" borderId="13" xfId="80" applyFont="1" applyFill="1" applyBorder="1" applyAlignment="1">
      <alignment horizontal="center" vertical="center" wrapText="1"/>
      <protection/>
    </xf>
    <xf numFmtId="0" fontId="8" fillId="0" borderId="18" xfId="80" applyFont="1" applyFill="1" applyBorder="1" applyAlignment="1">
      <alignment horizontal="center" vertical="center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0" borderId="18" xfId="81" applyFont="1" applyBorder="1" applyAlignment="1">
      <alignment horizontal="center" vertical="center" wrapText="1"/>
      <protection/>
    </xf>
    <xf numFmtId="0" fontId="36" fillId="0" borderId="12" xfId="81" applyFont="1" applyBorder="1" applyAlignment="1">
      <alignment horizontal="center" vertical="center" wrapText="1"/>
      <protection/>
    </xf>
    <xf numFmtId="0" fontId="36" fillId="0" borderId="14" xfId="81" applyFont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0" fontId="8" fillId="0" borderId="12" xfId="80" applyFont="1" applyFill="1" applyBorder="1" applyAlignment="1">
      <alignment horizontal="center" vertical="center" wrapText="1"/>
      <protection/>
    </xf>
    <xf numFmtId="0" fontId="37" fillId="0" borderId="0" xfId="85" applyFont="1" applyFill="1" applyBorder="1" applyAlignment="1">
      <alignment horizontal="center" vertical="top" wrapText="1"/>
      <protection/>
    </xf>
    <xf numFmtId="0" fontId="9" fillId="0" borderId="12" xfId="85" applyFont="1" applyFill="1" applyBorder="1" applyAlignment="1">
      <alignment horizontal="center" vertical="center" wrapText="1"/>
      <protection/>
    </xf>
    <xf numFmtId="0" fontId="9" fillId="0" borderId="19" xfId="85" applyFont="1" applyFill="1" applyBorder="1" applyAlignment="1">
      <alignment horizontal="center" vertical="center" wrapText="1"/>
      <protection/>
    </xf>
    <xf numFmtId="0" fontId="9" fillId="0" borderId="14" xfId="85" applyFont="1" applyFill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 4 2" xfId="79"/>
    <cellStyle name="Обычный 6" xfId="80"/>
    <cellStyle name="Обычный_4 категории вмесмте СОЦ_УРАЗЛИВІ__ТАБО_4 категорії Квота!!!_2014 рік" xfId="81"/>
    <cellStyle name="Обычный_Iнвалiди" xfId="82"/>
    <cellStyle name="Обычный_АктЗах_5%квот Оксана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0</xdr:rowOff>
    </xdr:from>
    <xdr:to>
      <xdr:col>3</xdr:col>
      <xdr:colOff>28575</xdr:colOff>
      <xdr:row>11</xdr:row>
      <xdr:rowOff>476250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7848600" y="1162050"/>
          <a:ext cx="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219075</xdr:rowOff>
    </xdr:from>
    <xdr:to>
      <xdr:col>3</xdr:col>
      <xdr:colOff>28575</xdr:colOff>
      <xdr:row>19</xdr:row>
      <xdr:rowOff>762000</xdr:rowOff>
    </xdr:to>
    <xdr:sp>
      <xdr:nvSpPr>
        <xdr:cNvPr id="2" name="Прямая соединительная линия 6"/>
        <xdr:cNvSpPr>
          <a:spLocks/>
        </xdr:cNvSpPr>
      </xdr:nvSpPr>
      <xdr:spPr>
        <a:xfrm>
          <a:off x="7848600" y="5753100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70" zoomScaleNormal="70" zoomScaleSheetLayoutView="70" zoomScalePageLayoutView="0" workbookViewId="0" topLeftCell="A1">
      <selection activeCell="K8" sqref="K8"/>
    </sheetView>
  </sheetViews>
  <sheetFormatPr defaultColWidth="8.00390625" defaultRowHeight="12.75"/>
  <cols>
    <col min="1" max="1" width="73.875" style="6" customWidth="1"/>
    <col min="2" max="2" width="15.00390625" style="6" customWidth="1"/>
    <col min="3" max="3" width="13.75390625" style="6" customWidth="1"/>
    <col min="4" max="4" width="15.375" style="61" customWidth="1"/>
    <col min="5" max="5" width="14.75390625" style="21" customWidth="1"/>
    <col min="6" max="6" width="12.75390625" style="21" customWidth="1"/>
    <col min="7" max="7" width="11.375" style="6" customWidth="1"/>
    <col min="8" max="16384" width="8.00390625" style="6" customWidth="1"/>
  </cols>
  <sheetData>
    <row r="1" spans="1:7" ht="48" customHeight="1">
      <c r="A1" s="78" t="s">
        <v>44</v>
      </c>
      <c r="B1" s="78"/>
      <c r="C1" s="78"/>
      <c r="D1" s="78"/>
      <c r="E1" s="78"/>
      <c r="F1" s="78"/>
      <c r="G1" s="78"/>
    </row>
    <row r="2" spans="1:7" ht="37.5" customHeight="1">
      <c r="A2" s="79" t="s">
        <v>5</v>
      </c>
      <c r="B2" s="79"/>
      <c r="C2" s="79"/>
      <c r="D2" s="79"/>
      <c r="E2" s="79"/>
      <c r="F2" s="79"/>
      <c r="G2" s="79"/>
    </row>
    <row r="3" spans="1:7" s="8" customFormat="1" ht="6" customHeight="1">
      <c r="A3" s="7"/>
      <c r="B3" s="7"/>
      <c r="C3" s="7"/>
      <c r="D3" s="15"/>
      <c r="E3" s="15"/>
      <c r="F3" s="15"/>
      <c r="G3" s="15"/>
    </row>
    <row r="4" spans="1:7" s="8" customFormat="1" ht="46.5" customHeight="1">
      <c r="A4" s="80" t="s">
        <v>6</v>
      </c>
      <c r="B4" s="84" t="s">
        <v>48</v>
      </c>
      <c r="C4" s="84" t="s">
        <v>49</v>
      </c>
      <c r="D4" s="82" t="s">
        <v>53</v>
      </c>
      <c r="E4" s="93" t="s">
        <v>52</v>
      </c>
      <c r="F4" s="95" t="s">
        <v>42</v>
      </c>
      <c r="G4" s="96"/>
    </row>
    <row r="5" spans="1:7" s="8" customFormat="1" ht="20.25" customHeight="1">
      <c r="A5" s="81"/>
      <c r="B5" s="84"/>
      <c r="C5" s="84"/>
      <c r="D5" s="83"/>
      <c r="E5" s="94"/>
      <c r="F5" s="43" t="s">
        <v>40</v>
      </c>
      <c r="G5" s="43" t="s">
        <v>41</v>
      </c>
    </row>
    <row r="6" spans="1:7" s="9" customFormat="1" ht="19.5" customHeight="1">
      <c r="A6" s="39" t="s">
        <v>3</v>
      </c>
      <c r="B6" s="39">
        <v>1</v>
      </c>
      <c r="C6" s="39">
        <v>2</v>
      </c>
      <c r="D6" s="16">
        <v>3</v>
      </c>
      <c r="E6" s="16">
        <v>4</v>
      </c>
      <c r="F6" s="16">
        <v>5</v>
      </c>
      <c r="G6" s="16">
        <v>6</v>
      </c>
    </row>
    <row r="7" spans="1:7" s="9" customFormat="1" ht="30.75" customHeight="1">
      <c r="A7" s="40" t="s">
        <v>33</v>
      </c>
      <c r="B7" s="52">
        <v>1125</v>
      </c>
      <c r="C7" s="52">
        <v>1356</v>
      </c>
      <c r="D7" s="33">
        <v>692</v>
      </c>
      <c r="E7" s="33">
        <f>2!C6</f>
        <v>856</v>
      </c>
      <c r="F7" s="50">
        <f aca="true" t="shared" si="0" ref="F7:F12">E7/D7*100</f>
        <v>123.69942196531791</v>
      </c>
      <c r="G7" s="33">
        <f aca="true" t="shared" si="1" ref="G7:G12">E7-D7</f>
        <v>164</v>
      </c>
    </row>
    <row r="8" spans="1:7" s="8" customFormat="1" ht="30.75" customHeight="1">
      <c r="A8" s="40" t="s">
        <v>34</v>
      </c>
      <c r="B8" s="52">
        <v>1028</v>
      </c>
      <c r="C8" s="52">
        <v>1218</v>
      </c>
      <c r="D8" s="33">
        <v>624</v>
      </c>
      <c r="E8" s="33">
        <f>2!F6</f>
        <v>781</v>
      </c>
      <c r="F8" s="50">
        <f t="shared" si="0"/>
        <v>125.16025641025641</v>
      </c>
      <c r="G8" s="33">
        <f t="shared" si="1"/>
        <v>157</v>
      </c>
    </row>
    <row r="9" spans="1:9" s="8" customFormat="1" ht="49.5" customHeight="1">
      <c r="A9" s="41" t="s">
        <v>35</v>
      </c>
      <c r="B9" s="53">
        <v>364</v>
      </c>
      <c r="C9" s="53">
        <v>426</v>
      </c>
      <c r="D9" s="33">
        <v>133</v>
      </c>
      <c r="E9" s="33">
        <f>2!I6</f>
        <v>124</v>
      </c>
      <c r="F9" s="50">
        <f t="shared" si="0"/>
        <v>93.23308270676691</v>
      </c>
      <c r="G9" s="33">
        <f t="shared" si="1"/>
        <v>-9</v>
      </c>
      <c r="I9" s="18"/>
    </row>
    <row r="10" spans="1:12" s="8" customFormat="1" ht="39.75" customHeight="1">
      <c r="A10" s="42" t="s">
        <v>38</v>
      </c>
      <c r="B10" s="54">
        <v>109</v>
      </c>
      <c r="C10" s="54">
        <v>109</v>
      </c>
      <c r="D10" s="33">
        <v>33</v>
      </c>
      <c r="E10" s="33">
        <f>2!R6</f>
        <v>22</v>
      </c>
      <c r="F10" s="50">
        <f t="shared" si="0"/>
        <v>66.66666666666666</v>
      </c>
      <c r="G10" s="33">
        <f t="shared" si="1"/>
        <v>-11</v>
      </c>
      <c r="L10" s="18"/>
    </row>
    <row r="11" spans="1:7" s="8" customFormat="1" ht="55.5" customHeight="1">
      <c r="A11" s="42" t="s">
        <v>36</v>
      </c>
      <c r="B11" s="54">
        <v>47</v>
      </c>
      <c r="C11" s="54">
        <v>53</v>
      </c>
      <c r="D11" s="33">
        <v>23</v>
      </c>
      <c r="E11" s="33">
        <f>2!X6</f>
        <v>17</v>
      </c>
      <c r="F11" s="50">
        <f t="shared" si="0"/>
        <v>73.91304347826086</v>
      </c>
      <c r="G11" s="33">
        <f t="shared" si="1"/>
        <v>-6</v>
      </c>
    </row>
    <row r="12" spans="1:12" s="8" customFormat="1" ht="39" customHeight="1">
      <c r="A12" s="42" t="s">
        <v>37</v>
      </c>
      <c r="B12" s="54">
        <v>1004</v>
      </c>
      <c r="C12" s="54">
        <v>1191</v>
      </c>
      <c r="D12" s="33">
        <v>598</v>
      </c>
      <c r="E12" s="33">
        <f>2!U6</f>
        <v>666</v>
      </c>
      <c r="F12" s="50">
        <f t="shared" si="0"/>
        <v>111.37123745819397</v>
      </c>
      <c r="G12" s="33">
        <f t="shared" si="1"/>
        <v>68</v>
      </c>
      <c r="H12" s="18"/>
      <c r="L12" s="18"/>
    </row>
    <row r="13" spans="1:8" s="8" customFormat="1" ht="12.75" customHeight="1">
      <c r="A13" s="87" t="s">
        <v>7</v>
      </c>
      <c r="B13" s="88"/>
      <c r="C13" s="88"/>
      <c r="D13" s="88"/>
      <c r="E13" s="88"/>
      <c r="F13" s="88"/>
      <c r="G13" s="88"/>
      <c r="H13" s="18"/>
    </row>
    <row r="14" spans="1:8" s="8" customFormat="1" ht="18" customHeight="1">
      <c r="A14" s="89"/>
      <c r="B14" s="90"/>
      <c r="C14" s="90"/>
      <c r="D14" s="90"/>
      <c r="E14" s="88"/>
      <c r="F14" s="88"/>
      <c r="G14" s="90"/>
      <c r="H14" s="18"/>
    </row>
    <row r="15" spans="1:7" s="8" customFormat="1" ht="39.75" customHeight="1">
      <c r="A15" s="91" t="s">
        <v>6</v>
      </c>
      <c r="B15" s="97" t="s">
        <v>46</v>
      </c>
      <c r="C15" s="98" t="s">
        <v>47</v>
      </c>
      <c r="D15" s="91" t="s">
        <v>51</v>
      </c>
      <c r="E15" s="91" t="s">
        <v>50</v>
      </c>
      <c r="F15" s="85" t="s">
        <v>42</v>
      </c>
      <c r="G15" s="86"/>
    </row>
    <row r="16" spans="1:11" ht="21.75" customHeight="1">
      <c r="A16" s="92"/>
      <c r="B16" s="97"/>
      <c r="C16" s="98"/>
      <c r="D16" s="92"/>
      <c r="E16" s="92"/>
      <c r="F16" s="44" t="s">
        <v>40</v>
      </c>
      <c r="G16" s="44" t="s">
        <v>45</v>
      </c>
      <c r="K16" s="8"/>
    </row>
    <row r="17" spans="1:11" ht="30" customHeight="1">
      <c r="A17" s="17" t="s">
        <v>33</v>
      </c>
      <c r="B17" s="52">
        <v>392</v>
      </c>
      <c r="C17" s="52">
        <v>498</v>
      </c>
      <c r="D17" s="58">
        <v>450</v>
      </c>
      <c r="E17" s="59">
        <f>2!AA6</f>
        <v>580</v>
      </c>
      <c r="F17" s="49">
        <f>E17/D17*100</f>
        <v>128.88888888888889</v>
      </c>
      <c r="G17" s="38">
        <f>E17-D17</f>
        <v>130</v>
      </c>
      <c r="K17" s="8"/>
    </row>
    <row r="18" spans="1:11" ht="26.25" customHeight="1">
      <c r="A18" s="19" t="s">
        <v>34</v>
      </c>
      <c r="B18" s="55">
        <v>364</v>
      </c>
      <c r="C18" s="55">
        <v>454</v>
      </c>
      <c r="D18" s="37">
        <v>409</v>
      </c>
      <c r="E18" s="34">
        <f>2!AD6</f>
        <v>538</v>
      </c>
      <c r="F18" s="49">
        <f>E18/D18*100</f>
        <v>131.5403422982885</v>
      </c>
      <c r="G18" s="38">
        <f>E18-D18</f>
        <v>129</v>
      </c>
      <c r="K18" s="8"/>
    </row>
    <row r="19" spans="1:13" ht="33" customHeight="1">
      <c r="A19" s="45" t="s">
        <v>39</v>
      </c>
      <c r="B19" s="56">
        <v>332</v>
      </c>
      <c r="C19" s="56">
        <v>402</v>
      </c>
      <c r="D19" s="46">
        <v>356</v>
      </c>
      <c r="E19" s="34">
        <f>2!AG6</f>
        <v>459</v>
      </c>
      <c r="F19" s="49">
        <f>E19/D19*100</f>
        <v>128.93258426966293</v>
      </c>
      <c r="G19" s="38">
        <f>E19-D19</f>
        <v>103</v>
      </c>
      <c r="M19" s="8"/>
    </row>
    <row r="20" spans="1:7" ht="61.5" thickBot="1">
      <c r="A20" s="47" t="s">
        <v>43</v>
      </c>
      <c r="B20" s="57">
        <v>0</v>
      </c>
      <c r="C20" s="57">
        <v>0</v>
      </c>
      <c r="D20" s="48">
        <v>113</v>
      </c>
      <c r="E20" s="51">
        <f>2!AJ6</f>
        <v>72</v>
      </c>
      <c r="F20" s="49">
        <f>E20/D20*100</f>
        <v>63.716814159292035</v>
      </c>
      <c r="G20" s="38">
        <f>E20-D20</f>
        <v>-41</v>
      </c>
    </row>
    <row r="21" spans="4:6" ht="12.75">
      <c r="D21" s="60"/>
      <c r="E21" s="20"/>
      <c r="F21" s="20"/>
    </row>
  </sheetData>
  <sheetProtection/>
  <mergeCells count="15">
    <mergeCell ref="F15:G15"/>
    <mergeCell ref="A13:G14"/>
    <mergeCell ref="A15:A16"/>
    <mergeCell ref="D15:D16"/>
    <mergeCell ref="E4:E5"/>
    <mergeCell ref="E15:E16"/>
    <mergeCell ref="F4:G4"/>
    <mergeCell ref="B15:B16"/>
    <mergeCell ref="C15:C16"/>
    <mergeCell ref="A1:G1"/>
    <mergeCell ref="A2:G2"/>
    <mergeCell ref="A4:A5"/>
    <mergeCell ref="D4:D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9"/>
  <sheetViews>
    <sheetView tabSelected="1" view="pageBreakPreview" zoomScale="80" zoomScaleSheetLayoutView="80" workbookViewId="0" topLeftCell="A1">
      <selection activeCell="I17" sqref="I17"/>
    </sheetView>
  </sheetViews>
  <sheetFormatPr defaultColWidth="9.00390625" defaultRowHeight="12.75"/>
  <cols>
    <col min="1" max="1" width="35.75390625" style="4" customWidth="1"/>
    <col min="2" max="2" width="9.25390625" style="4" customWidth="1"/>
    <col min="3" max="3" width="9.375" style="4" customWidth="1"/>
    <col min="4" max="5" width="9.125" style="4" customWidth="1"/>
    <col min="6" max="6" width="9.875" style="4" customWidth="1"/>
    <col min="7" max="7" width="8.875" style="4" customWidth="1"/>
    <col min="8" max="9" width="10.125" style="4" customWidth="1"/>
    <col min="10" max="11" width="9.25390625" style="4" customWidth="1"/>
    <col min="12" max="12" width="9.75390625" style="4" customWidth="1"/>
    <col min="13" max="13" width="8.75390625" style="4" customWidth="1"/>
    <col min="14" max="15" width="9.625" style="4" customWidth="1"/>
    <col min="16" max="16" width="8.75390625" style="4" customWidth="1"/>
    <col min="17" max="17" width="9.125" style="4" customWidth="1"/>
    <col min="18" max="18" width="9.25390625" style="4" customWidth="1"/>
    <col min="19" max="19" width="8.00390625" style="4" customWidth="1"/>
    <col min="20" max="20" width="9.625" style="4" customWidth="1"/>
    <col min="21" max="21" width="10.25390625" style="4" customWidth="1"/>
    <col min="22" max="22" width="8.875" style="4" customWidth="1"/>
    <col min="23" max="24" width="9.75390625" style="4" customWidth="1"/>
    <col min="25" max="25" width="8.625" style="4" customWidth="1"/>
    <col min="26" max="26" width="9.75390625" style="4" customWidth="1"/>
    <col min="27" max="27" width="9.00390625" style="4" customWidth="1"/>
    <col min="28" max="28" width="7.875" style="4" customWidth="1"/>
    <col min="29" max="29" width="9.125" style="4" customWidth="1"/>
    <col min="30" max="30" width="10.25390625" style="4" customWidth="1"/>
    <col min="31" max="31" width="9.375" style="4" customWidth="1"/>
    <col min="32" max="32" width="10.25390625" style="4" customWidth="1"/>
    <col min="33" max="33" width="10.00390625" style="4" customWidth="1"/>
    <col min="34" max="34" width="9.00390625" style="4" customWidth="1"/>
    <col min="35" max="35" width="10.875" style="4" customWidth="1"/>
    <col min="36" max="36" width="11.75390625" style="4" customWidth="1"/>
    <col min="37" max="37" width="8.75390625" style="4" customWidth="1"/>
    <col min="38" max="16384" width="9.125" style="4" customWidth="1"/>
  </cols>
  <sheetData>
    <row r="1" spans="1:36" s="10" customFormat="1" ht="48.75" customHeight="1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pans="1:36" s="2" customFormat="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7" t="s">
        <v>71</v>
      </c>
      <c r="S2" s="1"/>
      <c r="T2" s="1"/>
      <c r="U2" s="1"/>
      <c r="V2" s="1"/>
      <c r="W2" s="1"/>
      <c r="X2" s="1"/>
      <c r="Y2" s="27"/>
      <c r="Z2" s="27"/>
      <c r="AA2" s="27"/>
      <c r="AB2" s="27"/>
      <c r="AC2" s="27"/>
      <c r="AJ2" s="77" t="s">
        <v>71</v>
      </c>
    </row>
    <row r="3" spans="1:37" s="11" customFormat="1" ht="79.5" customHeight="1">
      <c r="A3" s="25"/>
      <c r="B3" s="100" t="s">
        <v>12</v>
      </c>
      <c r="C3" s="101"/>
      <c r="D3" s="102"/>
      <c r="E3" s="100" t="s">
        <v>13</v>
      </c>
      <c r="F3" s="101"/>
      <c r="G3" s="102"/>
      <c r="H3" s="100" t="s">
        <v>4</v>
      </c>
      <c r="I3" s="101"/>
      <c r="J3" s="102"/>
      <c r="K3" s="100" t="s">
        <v>8</v>
      </c>
      <c r="L3" s="101"/>
      <c r="M3" s="102"/>
      <c r="N3" s="100" t="s">
        <v>9</v>
      </c>
      <c r="O3" s="101"/>
      <c r="P3" s="102"/>
      <c r="Q3" s="100" t="s">
        <v>0</v>
      </c>
      <c r="R3" s="101"/>
      <c r="S3" s="102"/>
      <c r="T3" s="100" t="s">
        <v>14</v>
      </c>
      <c r="U3" s="101"/>
      <c r="V3" s="102"/>
      <c r="W3" s="100" t="s">
        <v>1</v>
      </c>
      <c r="X3" s="101"/>
      <c r="Y3" s="102"/>
      <c r="Z3" s="100" t="s">
        <v>57</v>
      </c>
      <c r="AA3" s="101"/>
      <c r="AB3" s="102"/>
      <c r="AC3" s="100" t="s">
        <v>2</v>
      </c>
      <c r="AD3" s="101"/>
      <c r="AE3" s="102"/>
      <c r="AF3" s="100" t="s">
        <v>10</v>
      </c>
      <c r="AG3" s="101"/>
      <c r="AH3" s="102"/>
      <c r="AI3" s="100" t="s">
        <v>11</v>
      </c>
      <c r="AJ3" s="101"/>
      <c r="AK3" s="102"/>
    </row>
    <row r="4" spans="1:37" s="11" customFormat="1" ht="31.5" customHeight="1">
      <c r="A4" s="25"/>
      <c r="B4" s="24" t="s">
        <v>54</v>
      </c>
      <c r="C4" s="24" t="s">
        <v>55</v>
      </c>
      <c r="D4" s="24" t="s">
        <v>56</v>
      </c>
      <c r="E4" s="24" t="s">
        <v>54</v>
      </c>
      <c r="F4" s="24" t="s">
        <v>55</v>
      </c>
      <c r="G4" s="24" t="s">
        <v>56</v>
      </c>
      <c r="H4" s="24" t="s">
        <v>54</v>
      </c>
      <c r="I4" s="24" t="s">
        <v>55</v>
      </c>
      <c r="J4" s="24" t="s">
        <v>56</v>
      </c>
      <c r="K4" s="24" t="s">
        <v>54</v>
      </c>
      <c r="L4" s="24" t="s">
        <v>55</v>
      </c>
      <c r="M4" s="24" t="s">
        <v>56</v>
      </c>
      <c r="N4" s="24" t="s">
        <v>54</v>
      </c>
      <c r="O4" s="24" t="s">
        <v>55</v>
      </c>
      <c r="P4" s="24" t="s">
        <v>56</v>
      </c>
      <c r="Q4" s="24" t="s">
        <v>54</v>
      </c>
      <c r="R4" s="24" t="s">
        <v>55</v>
      </c>
      <c r="S4" s="24" t="s">
        <v>56</v>
      </c>
      <c r="T4" s="24" t="s">
        <v>54</v>
      </c>
      <c r="U4" s="24" t="s">
        <v>55</v>
      </c>
      <c r="V4" s="24" t="s">
        <v>56</v>
      </c>
      <c r="W4" s="24" t="s">
        <v>54</v>
      </c>
      <c r="X4" s="24" t="s">
        <v>55</v>
      </c>
      <c r="Y4" s="24" t="s">
        <v>56</v>
      </c>
      <c r="Z4" s="24" t="s">
        <v>54</v>
      </c>
      <c r="AA4" s="24" t="s">
        <v>55</v>
      </c>
      <c r="AB4" s="24" t="s">
        <v>56</v>
      </c>
      <c r="AC4" s="24" t="s">
        <v>54</v>
      </c>
      <c r="AD4" s="24" t="s">
        <v>55</v>
      </c>
      <c r="AE4" s="24" t="s">
        <v>56</v>
      </c>
      <c r="AF4" s="24" t="s">
        <v>54</v>
      </c>
      <c r="AG4" s="24" t="s">
        <v>55</v>
      </c>
      <c r="AH4" s="24" t="s">
        <v>56</v>
      </c>
      <c r="AI4" s="24" t="s">
        <v>54</v>
      </c>
      <c r="AJ4" s="24" t="s">
        <v>55</v>
      </c>
      <c r="AK4" s="26" t="s">
        <v>56</v>
      </c>
    </row>
    <row r="5" spans="1:37" s="23" customFormat="1" ht="11.25" customHeight="1">
      <c r="A5" s="22" t="s">
        <v>3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  <c r="AG5" s="22">
        <v>32</v>
      </c>
      <c r="AH5" s="22">
        <v>33</v>
      </c>
      <c r="AI5" s="22">
        <v>34</v>
      </c>
      <c r="AJ5" s="22">
        <v>35</v>
      </c>
      <c r="AK5" s="22">
        <v>36</v>
      </c>
    </row>
    <row r="6" spans="1:37" s="12" customFormat="1" ht="18.75" customHeight="1">
      <c r="A6" s="28" t="s">
        <v>15</v>
      </c>
      <c r="B6" s="65">
        <f aca="true" t="shared" si="0" ref="B6:AJ6">SUM(B7:B23)</f>
        <v>692</v>
      </c>
      <c r="C6" s="65">
        <f t="shared" si="0"/>
        <v>856</v>
      </c>
      <c r="D6" s="69">
        <f>C6/B6*100</f>
        <v>123.69942196531791</v>
      </c>
      <c r="E6" s="65">
        <f t="shared" si="0"/>
        <v>624</v>
      </c>
      <c r="F6" s="65">
        <f t="shared" si="0"/>
        <v>781</v>
      </c>
      <c r="G6" s="69">
        <f>F6/E6*100</f>
        <v>125.16025641025641</v>
      </c>
      <c r="H6" s="65">
        <f t="shared" si="0"/>
        <v>133</v>
      </c>
      <c r="I6" s="65">
        <f t="shared" si="0"/>
        <v>124</v>
      </c>
      <c r="J6" s="69">
        <f>I6/H6*100</f>
        <v>93.23308270676691</v>
      </c>
      <c r="K6" s="65">
        <v>0</v>
      </c>
      <c r="L6" s="66">
        <f t="shared" si="0"/>
        <v>1</v>
      </c>
      <c r="M6" s="68" t="s">
        <v>58</v>
      </c>
      <c r="N6" s="66">
        <f t="shared" si="0"/>
        <v>5</v>
      </c>
      <c r="O6" s="66">
        <f t="shared" si="0"/>
        <v>2</v>
      </c>
      <c r="P6" s="71">
        <f>O6/N6*100</f>
        <v>40</v>
      </c>
      <c r="Q6" s="65">
        <f t="shared" si="0"/>
        <v>33</v>
      </c>
      <c r="R6" s="65">
        <f t="shared" si="0"/>
        <v>22</v>
      </c>
      <c r="S6" s="69">
        <f>R6/Q6*100</f>
        <v>66.66666666666666</v>
      </c>
      <c r="T6" s="65">
        <f t="shared" si="0"/>
        <v>598</v>
      </c>
      <c r="U6" s="65">
        <f t="shared" si="0"/>
        <v>666</v>
      </c>
      <c r="V6" s="69">
        <f>U6/T6*100</f>
        <v>111.37123745819397</v>
      </c>
      <c r="W6" s="65">
        <f t="shared" si="0"/>
        <v>23</v>
      </c>
      <c r="X6" s="65">
        <f t="shared" si="0"/>
        <v>17</v>
      </c>
      <c r="Y6" s="69">
        <f>X6/W6*100</f>
        <v>73.91304347826086</v>
      </c>
      <c r="Z6" s="65">
        <f t="shared" si="0"/>
        <v>450</v>
      </c>
      <c r="AA6" s="65">
        <f t="shared" si="0"/>
        <v>580</v>
      </c>
      <c r="AB6" s="69">
        <f>AA6/Z6*100</f>
        <v>128.88888888888889</v>
      </c>
      <c r="AC6" s="65">
        <f t="shared" si="0"/>
        <v>409</v>
      </c>
      <c r="AD6" s="65">
        <f t="shared" si="0"/>
        <v>538</v>
      </c>
      <c r="AE6" s="69">
        <f>AD6/AC6*100</f>
        <v>131.5403422982885</v>
      </c>
      <c r="AF6" s="65">
        <f t="shared" si="0"/>
        <v>356</v>
      </c>
      <c r="AG6" s="65">
        <f t="shared" si="0"/>
        <v>459</v>
      </c>
      <c r="AH6" s="69">
        <f>AG6/AF6*100</f>
        <v>128.93258426966293</v>
      </c>
      <c r="AI6" s="65">
        <f t="shared" si="0"/>
        <v>113</v>
      </c>
      <c r="AJ6" s="65">
        <f t="shared" si="0"/>
        <v>72</v>
      </c>
      <c r="AK6" s="75">
        <f>AJ6/AI6*100</f>
        <v>63.716814159292035</v>
      </c>
    </row>
    <row r="7" spans="1:37" s="13" customFormat="1" ht="18.75" customHeight="1">
      <c r="A7" s="29" t="s">
        <v>16</v>
      </c>
      <c r="B7" s="67">
        <v>65</v>
      </c>
      <c r="C7" s="67">
        <v>56</v>
      </c>
      <c r="D7" s="70">
        <f aca="true" t="shared" si="1" ref="D7:D23">C7/B7*100</f>
        <v>86.15384615384616</v>
      </c>
      <c r="E7" s="67">
        <v>58</v>
      </c>
      <c r="F7" s="30">
        <v>49</v>
      </c>
      <c r="G7" s="70">
        <f aca="true" t="shared" si="2" ref="G7:G23">F7/E7*100</f>
        <v>84.48275862068965</v>
      </c>
      <c r="H7" s="30">
        <v>9</v>
      </c>
      <c r="I7" s="32">
        <v>12</v>
      </c>
      <c r="J7" s="70">
        <f aca="true" t="shared" si="3" ref="J7:J23">I7/H7*100</f>
        <v>133.33333333333331</v>
      </c>
      <c r="K7" s="32">
        <v>0</v>
      </c>
      <c r="L7" s="30">
        <v>0</v>
      </c>
      <c r="M7" s="68" t="s">
        <v>58</v>
      </c>
      <c r="N7" s="30">
        <v>0</v>
      </c>
      <c r="O7" s="30">
        <v>0</v>
      </c>
      <c r="P7" s="72" t="s">
        <v>58</v>
      </c>
      <c r="Q7" s="30">
        <v>2</v>
      </c>
      <c r="R7" s="30">
        <v>3</v>
      </c>
      <c r="S7" s="70">
        <f aca="true" t="shared" si="4" ref="S7:S23">R7/Q7*100</f>
        <v>150</v>
      </c>
      <c r="T7" s="30">
        <v>57</v>
      </c>
      <c r="U7" s="30">
        <v>46</v>
      </c>
      <c r="V7" s="70">
        <f aca="true" t="shared" si="5" ref="V7:V23">U7/T7*100</f>
        <v>80.7017543859649</v>
      </c>
      <c r="W7" s="30">
        <v>3</v>
      </c>
      <c r="X7" s="32">
        <v>1</v>
      </c>
      <c r="Y7" s="70">
        <f aca="true" t="shared" si="6" ref="Y7:Y22">X7/W7*100</f>
        <v>33.33333333333333</v>
      </c>
      <c r="Z7" s="32">
        <v>38</v>
      </c>
      <c r="AA7" s="32">
        <v>36</v>
      </c>
      <c r="AB7" s="70">
        <f aca="true" t="shared" si="7" ref="AB7:AB23">AA7/Z7*100</f>
        <v>94.73684210526315</v>
      </c>
      <c r="AC7" s="32">
        <v>37</v>
      </c>
      <c r="AD7" s="30">
        <v>35</v>
      </c>
      <c r="AE7" s="70">
        <f aca="true" t="shared" si="8" ref="AE7:AE23">AD7/AC7*100</f>
        <v>94.5945945945946</v>
      </c>
      <c r="AF7" s="30">
        <v>30</v>
      </c>
      <c r="AG7" s="30">
        <v>28</v>
      </c>
      <c r="AH7" s="70">
        <f aca="true" t="shared" si="9" ref="AH7:AH23">AG7/AF7*100</f>
        <v>93.33333333333333</v>
      </c>
      <c r="AI7" s="30">
        <v>0</v>
      </c>
      <c r="AJ7" s="36">
        <v>0</v>
      </c>
      <c r="AK7" s="72" t="s">
        <v>58</v>
      </c>
    </row>
    <row r="8" spans="1:37" s="14" customFormat="1" ht="18.75" customHeight="1">
      <c r="A8" s="29" t="s">
        <v>17</v>
      </c>
      <c r="B8" s="67">
        <v>34</v>
      </c>
      <c r="C8" s="67">
        <v>64</v>
      </c>
      <c r="D8" s="70">
        <f t="shared" si="1"/>
        <v>188.23529411764704</v>
      </c>
      <c r="E8" s="67">
        <v>32</v>
      </c>
      <c r="F8" s="31">
        <v>61</v>
      </c>
      <c r="G8" s="70">
        <f t="shared" si="2"/>
        <v>190.625</v>
      </c>
      <c r="H8" s="31">
        <v>9</v>
      </c>
      <c r="I8" s="32">
        <v>9</v>
      </c>
      <c r="J8" s="70">
        <f t="shared" si="3"/>
        <v>100</v>
      </c>
      <c r="K8" s="32">
        <v>0</v>
      </c>
      <c r="L8" s="31">
        <v>0</v>
      </c>
      <c r="M8" s="68" t="s">
        <v>58</v>
      </c>
      <c r="N8" s="31">
        <v>0</v>
      </c>
      <c r="O8" s="31">
        <v>0</v>
      </c>
      <c r="P8" s="72" t="s">
        <v>58</v>
      </c>
      <c r="Q8" s="31">
        <v>4</v>
      </c>
      <c r="R8" s="31">
        <v>2</v>
      </c>
      <c r="S8" s="70">
        <f t="shared" si="4"/>
        <v>50</v>
      </c>
      <c r="T8" s="31">
        <v>31</v>
      </c>
      <c r="U8" s="31">
        <v>45</v>
      </c>
      <c r="V8" s="70">
        <f t="shared" si="5"/>
        <v>145.16129032258064</v>
      </c>
      <c r="W8" s="31">
        <v>2</v>
      </c>
      <c r="X8" s="32">
        <v>5</v>
      </c>
      <c r="Y8" s="70" t="s">
        <v>65</v>
      </c>
      <c r="Z8" s="32">
        <v>23</v>
      </c>
      <c r="AA8" s="32">
        <v>41</v>
      </c>
      <c r="AB8" s="70">
        <f t="shared" si="7"/>
        <v>178.26086956521738</v>
      </c>
      <c r="AC8" s="32">
        <v>21</v>
      </c>
      <c r="AD8" s="31">
        <v>39</v>
      </c>
      <c r="AE8" s="70">
        <f t="shared" si="8"/>
        <v>185.71428571428572</v>
      </c>
      <c r="AF8" s="31">
        <v>20</v>
      </c>
      <c r="AG8" s="31">
        <v>36</v>
      </c>
      <c r="AH8" s="70">
        <f t="shared" si="9"/>
        <v>180</v>
      </c>
      <c r="AI8" s="31">
        <v>0</v>
      </c>
      <c r="AJ8" s="35">
        <v>1</v>
      </c>
      <c r="AK8" s="72" t="s">
        <v>58</v>
      </c>
    </row>
    <row r="9" spans="1:37" s="13" customFormat="1" ht="18.75" customHeight="1">
      <c r="A9" s="29" t="s">
        <v>18</v>
      </c>
      <c r="B9" s="67">
        <v>51</v>
      </c>
      <c r="C9" s="67">
        <v>50</v>
      </c>
      <c r="D9" s="70">
        <f t="shared" si="1"/>
        <v>98.0392156862745</v>
      </c>
      <c r="E9" s="67">
        <v>41</v>
      </c>
      <c r="F9" s="31">
        <v>38</v>
      </c>
      <c r="G9" s="70">
        <f t="shared" si="2"/>
        <v>92.6829268292683</v>
      </c>
      <c r="H9" s="31">
        <v>15</v>
      </c>
      <c r="I9" s="32">
        <v>14</v>
      </c>
      <c r="J9" s="70">
        <f t="shared" si="3"/>
        <v>93.33333333333333</v>
      </c>
      <c r="K9" s="32">
        <v>0</v>
      </c>
      <c r="L9" s="31">
        <v>0</v>
      </c>
      <c r="M9" s="68" t="s">
        <v>58</v>
      </c>
      <c r="N9" s="31">
        <v>0</v>
      </c>
      <c r="O9" s="31">
        <v>0</v>
      </c>
      <c r="P9" s="72" t="s">
        <v>58</v>
      </c>
      <c r="Q9" s="31">
        <v>1</v>
      </c>
      <c r="R9" s="31">
        <v>3</v>
      </c>
      <c r="S9" s="70" t="s">
        <v>61</v>
      </c>
      <c r="T9" s="31">
        <v>39</v>
      </c>
      <c r="U9" s="31">
        <v>35</v>
      </c>
      <c r="V9" s="70">
        <f t="shared" si="5"/>
        <v>89.74358974358975</v>
      </c>
      <c r="W9" s="31">
        <v>3</v>
      </c>
      <c r="X9" s="32">
        <v>0</v>
      </c>
      <c r="Y9" s="70">
        <f t="shared" si="6"/>
        <v>0</v>
      </c>
      <c r="Z9" s="32">
        <v>35</v>
      </c>
      <c r="AA9" s="32">
        <v>29</v>
      </c>
      <c r="AB9" s="70">
        <f t="shared" si="7"/>
        <v>82.85714285714286</v>
      </c>
      <c r="AC9" s="32">
        <v>27</v>
      </c>
      <c r="AD9" s="31">
        <v>27</v>
      </c>
      <c r="AE9" s="70">
        <f t="shared" si="8"/>
        <v>100</v>
      </c>
      <c r="AF9" s="31">
        <v>25</v>
      </c>
      <c r="AG9" s="31">
        <v>24</v>
      </c>
      <c r="AH9" s="70">
        <f t="shared" si="9"/>
        <v>96</v>
      </c>
      <c r="AI9" s="31">
        <v>2</v>
      </c>
      <c r="AJ9" s="35">
        <v>4</v>
      </c>
      <c r="AK9" s="70" t="s">
        <v>60</v>
      </c>
    </row>
    <row r="10" spans="1:37" s="13" customFormat="1" ht="18.75" customHeight="1">
      <c r="A10" s="29" t="s">
        <v>19</v>
      </c>
      <c r="B10" s="67">
        <v>15</v>
      </c>
      <c r="C10" s="67">
        <v>18</v>
      </c>
      <c r="D10" s="70">
        <f t="shared" si="1"/>
        <v>120</v>
      </c>
      <c r="E10" s="67">
        <v>12</v>
      </c>
      <c r="F10" s="31">
        <v>18</v>
      </c>
      <c r="G10" s="70">
        <f t="shared" si="2"/>
        <v>150</v>
      </c>
      <c r="H10" s="31">
        <v>8</v>
      </c>
      <c r="I10" s="32">
        <v>7</v>
      </c>
      <c r="J10" s="70">
        <f t="shared" si="3"/>
        <v>87.5</v>
      </c>
      <c r="K10" s="32">
        <v>0</v>
      </c>
      <c r="L10" s="31">
        <v>0</v>
      </c>
      <c r="M10" s="68" t="s">
        <v>58</v>
      </c>
      <c r="N10" s="31">
        <v>0</v>
      </c>
      <c r="O10" s="31">
        <v>0</v>
      </c>
      <c r="P10" s="72" t="s">
        <v>58</v>
      </c>
      <c r="Q10" s="31">
        <v>1</v>
      </c>
      <c r="R10" s="31">
        <v>0</v>
      </c>
      <c r="S10" s="70">
        <f t="shared" si="4"/>
        <v>0</v>
      </c>
      <c r="T10" s="31">
        <v>11</v>
      </c>
      <c r="U10" s="31">
        <v>18</v>
      </c>
      <c r="V10" s="70">
        <f t="shared" si="5"/>
        <v>163.63636363636365</v>
      </c>
      <c r="W10" s="31">
        <v>1</v>
      </c>
      <c r="X10" s="32">
        <v>1</v>
      </c>
      <c r="Y10" s="70">
        <f t="shared" si="6"/>
        <v>100</v>
      </c>
      <c r="Z10" s="32">
        <v>6</v>
      </c>
      <c r="AA10" s="32">
        <v>11</v>
      </c>
      <c r="AB10" s="70">
        <f t="shared" si="7"/>
        <v>183.33333333333331</v>
      </c>
      <c r="AC10" s="32">
        <v>6</v>
      </c>
      <c r="AD10" s="31">
        <v>11</v>
      </c>
      <c r="AE10" s="70">
        <f t="shared" si="8"/>
        <v>183.33333333333331</v>
      </c>
      <c r="AF10" s="31">
        <v>6</v>
      </c>
      <c r="AG10" s="31">
        <v>11</v>
      </c>
      <c r="AH10" s="70">
        <f t="shared" si="9"/>
        <v>183.33333333333331</v>
      </c>
      <c r="AI10" s="31">
        <v>1</v>
      </c>
      <c r="AJ10" s="36">
        <v>0</v>
      </c>
      <c r="AK10" s="74">
        <f aca="true" t="shared" si="10" ref="AK10:AK23">AJ10/AI10*100</f>
        <v>0</v>
      </c>
    </row>
    <row r="11" spans="1:37" s="13" customFormat="1" ht="18.75" customHeight="1">
      <c r="A11" s="29" t="s">
        <v>20</v>
      </c>
      <c r="B11" s="67">
        <v>29</v>
      </c>
      <c r="C11" s="67">
        <v>40</v>
      </c>
      <c r="D11" s="70">
        <f t="shared" si="1"/>
        <v>137.93103448275863</v>
      </c>
      <c r="E11" s="67">
        <v>27</v>
      </c>
      <c r="F11" s="31">
        <v>34</v>
      </c>
      <c r="G11" s="70">
        <f t="shared" si="2"/>
        <v>125.92592592592592</v>
      </c>
      <c r="H11" s="31">
        <v>4</v>
      </c>
      <c r="I11" s="32">
        <v>9</v>
      </c>
      <c r="J11" s="70" t="s">
        <v>59</v>
      </c>
      <c r="K11" s="32">
        <v>0</v>
      </c>
      <c r="L11" s="31">
        <v>1</v>
      </c>
      <c r="M11" s="68" t="s">
        <v>58</v>
      </c>
      <c r="N11" s="31">
        <v>0</v>
      </c>
      <c r="O11" s="31">
        <v>1</v>
      </c>
      <c r="P11" s="72" t="s">
        <v>58</v>
      </c>
      <c r="Q11" s="31">
        <v>1</v>
      </c>
      <c r="R11" s="31">
        <v>1</v>
      </c>
      <c r="S11" s="70">
        <f t="shared" si="4"/>
        <v>100</v>
      </c>
      <c r="T11" s="31">
        <v>27</v>
      </c>
      <c r="U11" s="31">
        <v>28</v>
      </c>
      <c r="V11" s="70">
        <f t="shared" si="5"/>
        <v>103.7037037037037</v>
      </c>
      <c r="W11" s="31">
        <v>4</v>
      </c>
      <c r="X11" s="32">
        <v>0</v>
      </c>
      <c r="Y11" s="70">
        <f t="shared" si="6"/>
        <v>0</v>
      </c>
      <c r="Z11" s="32">
        <v>19</v>
      </c>
      <c r="AA11" s="32">
        <v>28</v>
      </c>
      <c r="AB11" s="70">
        <f t="shared" si="7"/>
        <v>147.36842105263156</v>
      </c>
      <c r="AC11" s="32">
        <v>19</v>
      </c>
      <c r="AD11" s="31">
        <v>27</v>
      </c>
      <c r="AE11" s="70">
        <f t="shared" si="8"/>
        <v>142.10526315789474</v>
      </c>
      <c r="AF11" s="31">
        <v>17</v>
      </c>
      <c r="AG11" s="31">
        <v>25</v>
      </c>
      <c r="AH11" s="70">
        <f t="shared" si="9"/>
        <v>147.05882352941177</v>
      </c>
      <c r="AI11" s="31">
        <v>4</v>
      </c>
      <c r="AJ11" s="36">
        <v>7</v>
      </c>
      <c r="AK11" s="74">
        <f t="shared" si="10"/>
        <v>175</v>
      </c>
    </row>
    <row r="12" spans="1:37" s="13" customFormat="1" ht="18.75" customHeight="1">
      <c r="A12" s="29" t="s">
        <v>21</v>
      </c>
      <c r="B12" s="67">
        <v>61</v>
      </c>
      <c r="C12" s="67">
        <v>49</v>
      </c>
      <c r="D12" s="70">
        <f t="shared" si="1"/>
        <v>80.32786885245902</v>
      </c>
      <c r="E12" s="67">
        <v>59</v>
      </c>
      <c r="F12" s="31">
        <v>48</v>
      </c>
      <c r="G12" s="70">
        <f t="shared" si="2"/>
        <v>81.35593220338984</v>
      </c>
      <c r="H12" s="31">
        <v>13</v>
      </c>
      <c r="I12" s="32">
        <v>9</v>
      </c>
      <c r="J12" s="70">
        <f t="shared" si="3"/>
        <v>69.23076923076923</v>
      </c>
      <c r="K12" s="32">
        <v>0</v>
      </c>
      <c r="L12" s="31">
        <v>0</v>
      </c>
      <c r="M12" s="68" t="s">
        <v>58</v>
      </c>
      <c r="N12" s="31">
        <v>0</v>
      </c>
      <c r="O12" s="31">
        <v>0</v>
      </c>
      <c r="P12" s="72" t="s">
        <v>58</v>
      </c>
      <c r="Q12" s="31">
        <v>3</v>
      </c>
      <c r="R12" s="31">
        <v>2</v>
      </c>
      <c r="S12" s="70">
        <f t="shared" si="4"/>
        <v>66.66666666666666</v>
      </c>
      <c r="T12" s="31">
        <v>59</v>
      </c>
      <c r="U12" s="31">
        <v>48</v>
      </c>
      <c r="V12" s="70">
        <f t="shared" si="5"/>
        <v>81.35593220338984</v>
      </c>
      <c r="W12" s="31">
        <v>2</v>
      </c>
      <c r="X12" s="32">
        <v>1</v>
      </c>
      <c r="Y12" s="70">
        <f t="shared" si="6"/>
        <v>50</v>
      </c>
      <c r="Z12" s="32">
        <v>37</v>
      </c>
      <c r="AA12" s="32">
        <v>29</v>
      </c>
      <c r="AB12" s="70">
        <f t="shared" si="7"/>
        <v>78.37837837837837</v>
      </c>
      <c r="AC12" s="32">
        <v>36</v>
      </c>
      <c r="AD12" s="31">
        <v>29</v>
      </c>
      <c r="AE12" s="70">
        <f t="shared" si="8"/>
        <v>80.55555555555556</v>
      </c>
      <c r="AF12" s="31">
        <v>32</v>
      </c>
      <c r="AG12" s="31">
        <v>26</v>
      </c>
      <c r="AH12" s="70">
        <f t="shared" si="9"/>
        <v>81.25</v>
      </c>
      <c r="AI12" s="31">
        <v>0</v>
      </c>
      <c r="AJ12" s="36">
        <v>1</v>
      </c>
      <c r="AK12" s="72" t="s">
        <v>58</v>
      </c>
    </row>
    <row r="13" spans="1:37" s="13" customFormat="1" ht="18.75" customHeight="1">
      <c r="A13" s="29" t="s">
        <v>22</v>
      </c>
      <c r="B13" s="67">
        <v>76</v>
      </c>
      <c r="C13" s="67">
        <v>71</v>
      </c>
      <c r="D13" s="70">
        <f t="shared" si="1"/>
        <v>93.42105263157895</v>
      </c>
      <c r="E13" s="67">
        <v>74</v>
      </c>
      <c r="F13" s="31">
        <v>70</v>
      </c>
      <c r="G13" s="70">
        <f t="shared" si="2"/>
        <v>94.5945945945946</v>
      </c>
      <c r="H13" s="31">
        <v>9</v>
      </c>
      <c r="I13" s="32">
        <v>9</v>
      </c>
      <c r="J13" s="70">
        <f t="shared" si="3"/>
        <v>100</v>
      </c>
      <c r="K13" s="32">
        <v>0</v>
      </c>
      <c r="L13" s="31">
        <v>0</v>
      </c>
      <c r="M13" s="68" t="s">
        <v>58</v>
      </c>
      <c r="N13" s="31">
        <v>0</v>
      </c>
      <c r="O13" s="31">
        <v>0</v>
      </c>
      <c r="P13" s="72" t="s">
        <v>58</v>
      </c>
      <c r="Q13" s="31">
        <v>7</v>
      </c>
      <c r="R13" s="31">
        <v>0</v>
      </c>
      <c r="S13" s="70">
        <f t="shared" si="4"/>
        <v>0</v>
      </c>
      <c r="T13" s="31">
        <v>70</v>
      </c>
      <c r="U13" s="31">
        <v>44</v>
      </c>
      <c r="V13" s="70">
        <f t="shared" si="5"/>
        <v>62.857142857142854</v>
      </c>
      <c r="W13" s="31">
        <v>0</v>
      </c>
      <c r="X13" s="32">
        <v>1</v>
      </c>
      <c r="Y13" s="72" t="s">
        <v>58</v>
      </c>
      <c r="Z13" s="32">
        <v>51</v>
      </c>
      <c r="AA13" s="32">
        <v>58</v>
      </c>
      <c r="AB13" s="70">
        <f t="shared" si="7"/>
        <v>113.72549019607843</v>
      </c>
      <c r="AC13" s="32">
        <v>50</v>
      </c>
      <c r="AD13" s="31">
        <v>58</v>
      </c>
      <c r="AE13" s="70">
        <f t="shared" si="8"/>
        <v>115.99999999999999</v>
      </c>
      <c r="AF13" s="31">
        <v>46</v>
      </c>
      <c r="AG13" s="31">
        <v>49</v>
      </c>
      <c r="AH13" s="70">
        <f t="shared" si="9"/>
        <v>106.5217391304348</v>
      </c>
      <c r="AI13" s="31">
        <v>1</v>
      </c>
      <c r="AJ13" s="36">
        <v>0</v>
      </c>
      <c r="AK13" s="74">
        <f t="shared" si="10"/>
        <v>0</v>
      </c>
    </row>
    <row r="14" spans="1:37" s="13" customFormat="1" ht="18.75" customHeight="1">
      <c r="A14" s="29" t="s">
        <v>23</v>
      </c>
      <c r="B14" s="67">
        <v>27</v>
      </c>
      <c r="C14" s="67">
        <v>42</v>
      </c>
      <c r="D14" s="70">
        <f t="shared" si="1"/>
        <v>155.55555555555557</v>
      </c>
      <c r="E14" s="67">
        <v>27</v>
      </c>
      <c r="F14" s="31">
        <v>42</v>
      </c>
      <c r="G14" s="70">
        <f t="shared" si="2"/>
        <v>155.55555555555557</v>
      </c>
      <c r="H14" s="31">
        <v>6</v>
      </c>
      <c r="I14" s="32">
        <v>4</v>
      </c>
      <c r="J14" s="70">
        <f t="shared" si="3"/>
        <v>66.66666666666666</v>
      </c>
      <c r="K14" s="32">
        <v>0</v>
      </c>
      <c r="L14" s="31">
        <v>0</v>
      </c>
      <c r="M14" s="68" t="s">
        <v>58</v>
      </c>
      <c r="N14" s="31">
        <v>0</v>
      </c>
      <c r="O14" s="31">
        <v>0</v>
      </c>
      <c r="P14" s="72" t="s">
        <v>58</v>
      </c>
      <c r="Q14" s="31">
        <v>1</v>
      </c>
      <c r="R14" s="31">
        <v>1</v>
      </c>
      <c r="S14" s="70">
        <f t="shared" si="4"/>
        <v>100</v>
      </c>
      <c r="T14" s="31">
        <v>27</v>
      </c>
      <c r="U14" s="31">
        <v>41</v>
      </c>
      <c r="V14" s="70">
        <f t="shared" si="5"/>
        <v>151.85185185185185</v>
      </c>
      <c r="W14" s="31">
        <v>3</v>
      </c>
      <c r="X14" s="32">
        <v>0</v>
      </c>
      <c r="Y14" s="70">
        <f t="shared" si="6"/>
        <v>0</v>
      </c>
      <c r="Z14" s="32">
        <v>19</v>
      </c>
      <c r="AA14" s="32">
        <v>27</v>
      </c>
      <c r="AB14" s="70">
        <f t="shared" si="7"/>
        <v>142.10526315789474</v>
      </c>
      <c r="AC14" s="32">
        <v>19</v>
      </c>
      <c r="AD14" s="31">
        <v>27</v>
      </c>
      <c r="AE14" s="70">
        <f t="shared" si="8"/>
        <v>142.10526315789474</v>
      </c>
      <c r="AF14" s="31">
        <v>16</v>
      </c>
      <c r="AG14" s="31">
        <v>26</v>
      </c>
      <c r="AH14" s="70">
        <f t="shared" si="9"/>
        <v>162.5</v>
      </c>
      <c r="AI14" s="31">
        <v>2</v>
      </c>
      <c r="AJ14" s="36">
        <v>0</v>
      </c>
      <c r="AK14" s="74">
        <f t="shared" si="10"/>
        <v>0</v>
      </c>
    </row>
    <row r="15" spans="1:37" s="13" customFormat="1" ht="18.75" customHeight="1">
      <c r="A15" s="29" t="s">
        <v>24</v>
      </c>
      <c r="B15" s="67">
        <v>12</v>
      </c>
      <c r="C15" s="67">
        <v>18</v>
      </c>
      <c r="D15" s="70">
        <f t="shared" si="1"/>
        <v>150</v>
      </c>
      <c r="E15" s="67">
        <v>12</v>
      </c>
      <c r="F15" s="31">
        <v>18</v>
      </c>
      <c r="G15" s="70">
        <f t="shared" si="2"/>
        <v>150</v>
      </c>
      <c r="H15" s="31">
        <v>3</v>
      </c>
      <c r="I15" s="32">
        <v>0</v>
      </c>
      <c r="J15" s="70">
        <f t="shared" si="3"/>
        <v>0</v>
      </c>
      <c r="K15" s="32">
        <v>0</v>
      </c>
      <c r="L15" s="31">
        <v>0</v>
      </c>
      <c r="M15" s="68" t="s">
        <v>58</v>
      </c>
      <c r="N15" s="31">
        <v>0</v>
      </c>
      <c r="O15" s="31">
        <v>0</v>
      </c>
      <c r="P15" s="72" t="s">
        <v>58</v>
      </c>
      <c r="Q15" s="31">
        <v>0</v>
      </c>
      <c r="R15" s="31">
        <v>1</v>
      </c>
      <c r="S15" s="72" t="s">
        <v>58</v>
      </c>
      <c r="T15" s="31">
        <v>11</v>
      </c>
      <c r="U15" s="31">
        <v>18</v>
      </c>
      <c r="V15" s="70">
        <f t="shared" si="5"/>
        <v>163.63636363636365</v>
      </c>
      <c r="W15" s="31">
        <v>0</v>
      </c>
      <c r="X15" s="32">
        <v>0</v>
      </c>
      <c r="Y15" s="72" t="s">
        <v>58</v>
      </c>
      <c r="Z15" s="32">
        <v>5</v>
      </c>
      <c r="AA15" s="32">
        <v>11</v>
      </c>
      <c r="AB15" s="70" t="s">
        <v>66</v>
      </c>
      <c r="AC15" s="32">
        <v>5</v>
      </c>
      <c r="AD15" s="31">
        <v>11</v>
      </c>
      <c r="AE15" s="70" t="s">
        <v>66</v>
      </c>
      <c r="AF15" s="31">
        <v>5</v>
      </c>
      <c r="AG15" s="31">
        <v>10</v>
      </c>
      <c r="AH15" s="70" t="s">
        <v>60</v>
      </c>
      <c r="AI15" s="31">
        <v>0</v>
      </c>
      <c r="AJ15" s="36">
        <v>1</v>
      </c>
      <c r="AK15" s="72" t="s">
        <v>58</v>
      </c>
    </row>
    <row r="16" spans="1:37" s="13" customFormat="1" ht="18.75" customHeight="1">
      <c r="A16" s="29" t="s">
        <v>25</v>
      </c>
      <c r="B16" s="67">
        <v>19</v>
      </c>
      <c r="C16" s="67">
        <v>23</v>
      </c>
      <c r="D16" s="70">
        <f t="shared" si="1"/>
        <v>121.05263157894737</v>
      </c>
      <c r="E16" s="67">
        <v>19</v>
      </c>
      <c r="F16" s="31">
        <v>23</v>
      </c>
      <c r="G16" s="70">
        <f t="shared" si="2"/>
        <v>121.05263157894737</v>
      </c>
      <c r="H16" s="31">
        <v>2</v>
      </c>
      <c r="I16" s="32">
        <v>2</v>
      </c>
      <c r="J16" s="70">
        <f t="shared" si="3"/>
        <v>100</v>
      </c>
      <c r="K16" s="32">
        <v>0</v>
      </c>
      <c r="L16" s="31">
        <v>0</v>
      </c>
      <c r="M16" s="68" t="s">
        <v>58</v>
      </c>
      <c r="N16" s="31">
        <v>0</v>
      </c>
      <c r="O16" s="31">
        <v>0</v>
      </c>
      <c r="P16" s="72" t="s">
        <v>58</v>
      </c>
      <c r="Q16" s="31">
        <v>1</v>
      </c>
      <c r="R16" s="31">
        <v>1</v>
      </c>
      <c r="S16" s="70">
        <f t="shared" si="4"/>
        <v>100</v>
      </c>
      <c r="T16" s="31">
        <v>19</v>
      </c>
      <c r="U16" s="31">
        <v>23</v>
      </c>
      <c r="V16" s="70">
        <f t="shared" si="5"/>
        <v>121.05263157894737</v>
      </c>
      <c r="W16" s="31">
        <v>0</v>
      </c>
      <c r="X16" s="32">
        <v>1</v>
      </c>
      <c r="Y16" s="72" t="s">
        <v>58</v>
      </c>
      <c r="Z16" s="32">
        <v>15</v>
      </c>
      <c r="AA16" s="32">
        <v>15</v>
      </c>
      <c r="AB16" s="70">
        <f t="shared" si="7"/>
        <v>100</v>
      </c>
      <c r="AC16" s="32">
        <v>15</v>
      </c>
      <c r="AD16" s="31">
        <v>15</v>
      </c>
      <c r="AE16" s="70">
        <f t="shared" si="8"/>
        <v>100</v>
      </c>
      <c r="AF16" s="31">
        <v>14</v>
      </c>
      <c r="AG16" s="31">
        <v>14</v>
      </c>
      <c r="AH16" s="70">
        <f t="shared" si="9"/>
        <v>100</v>
      </c>
      <c r="AI16" s="31">
        <v>1</v>
      </c>
      <c r="AJ16" s="36">
        <v>1</v>
      </c>
      <c r="AK16" s="74">
        <f t="shared" si="10"/>
        <v>100</v>
      </c>
    </row>
    <row r="17" spans="1:37" s="13" customFormat="1" ht="18.75" customHeight="1">
      <c r="A17" s="29" t="s">
        <v>26</v>
      </c>
      <c r="B17" s="67">
        <v>15</v>
      </c>
      <c r="C17" s="67">
        <v>23</v>
      </c>
      <c r="D17" s="70">
        <f t="shared" si="1"/>
        <v>153.33333333333334</v>
      </c>
      <c r="E17" s="67">
        <v>14</v>
      </c>
      <c r="F17" s="31">
        <v>20</v>
      </c>
      <c r="G17" s="70">
        <f t="shared" si="2"/>
        <v>142.85714285714286</v>
      </c>
      <c r="H17" s="31">
        <v>2</v>
      </c>
      <c r="I17" s="32">
        <v>4</v>
      </c>
      <c r="J17" s="70" t="s">
        <v>60</v>
      </c>
      <c r="K17" s="32">
        <v>0</v>
      </c>
      <c r="L17" s="31">
        <v>0</v>
      </c>
      <c r="M17" s="68" t="s">
        <v>58</v>
      </c>
      <c r="N17" s="31">
        <v>0</v>
      </c>
      <c r="O17" s="31">
        <v>0</v>
      </c>
      <c r="P17" s="72" t="s">
        <v>58</v>
      </c>
      <c r="Q17" s="31">
        <v>1</v>
      </c>
      <c r="R17" s="31">
        <v>1</v>
      </c>
      <c r="S17" s="70">
        <f t="shared" si="4"/>
        <v>100</v>
      </c>
      <c r="T17" s="31">
        <v>14</v>
      </c>
      <c r="U17" s="31">
        <v>20</v>
      </c>
      <c r="V17" s="70">
        <f t="shared" si="5"/>
        <v>142.85714285714286</v>
      </c>
      <c r="W17" s="31">
        <v>2</v>
      </c>
      <c r="X17" s="32">
        <v>0</v>
      </c>
      <c r="Y17" s="70">
        <f t="shared" si="6"/>
        <v>0</v>
      </c>
      <c r="Z17" s="32">
        <v>11</v>
      </c>
      <c r="AA17" s="32">
        <v>14</v>
      </c>
      <c r="AB17" s="70">
        <f t="shared" si="7"/>
        <v>127.27272727272727</v>
      </c>
      <c r="AC17" s="32">
        <v>11</v>
      </c>
      <c r="AD17" s="31">
        <v>14</v>
      </c>
      <c r="AE17" s="70">
        <f t="shared" si="8"/>
        <v>127.27272727272727</v>
      </c>
      <c r="AF17" s="31">
        <v>10</v>
      </c>
      <c r="AG17" s="31">
        <v>8</v>
      </c>
      <c r="AH17" s="70">
        <f t="shared" si="9"/>
        <v>80</v>
      </c>
      <c r="AI17" s="31">
        <v>3</v>
      </c>
      <c r="AJ17" s="36">
        <v>2</v>
      </c>
      <c r="AK17" s="74">
        <f t="shared" si="10"/>
        <v>66.66666666666666</v>
      </c>
    </row>
    <row r="18" spans="1:37" s="13" customFormat="1" ht="18.75" customHeight="1">
      <c r="A18" s="29" t="s">
        <v>27</v>
      </c>
      <c r="B18" s="67">
        <v>18</v>
      </c>
      <c r="C18" s="67">
        <v>31</v>
      </c>
      <c r="D18" s="70">
        <f t="shared" si="1"/>
        <v>172.22222222222223</v>
      </c>
      <c r="E18" s="67">
        <v>17</v>
      </c>
      <c r="F18" s="31">
        <v>31</v>
      </c>
      <c r="G18" s="70">
        <f t="shared" si="2"/>
        <v>182.35294117647058</v>
      </c>
      <c r="H18" s="31">
        <v>8</v>
      </c>
      <c r="I18" s="32">
        <v>6</v>
      </c>
      <c r="J18" s="70">
        <f t="shared" si="3"/>
        <v>75</v>
      </c>
      <c r="K18" s="32">
        <v>0</v>
      </c>
      <c r="L18" s="31">
        <v>0</v>
      </c>
      <c r="M18" s="68" t="s">
        <v>58</v>
      </c>
      <c r="N18" s="31">
        <v>0</v>
      </c>
      <c r="O18" s="31">
        <v>0</v>
      </c>
      <c r="P18" s="72" t="s">
        <v>58</v>
      </c>
      <c r="Q18" s="31">
        <v>4</v>
      </c>
      <c r="R18" s="31">
        <v>1</v>
      </c>
      <c r="S18" s="70">
        <f t="shared" si="4"/>
        <v>25</v>
      </c>
      <c r="T18" s="31">
        <v>16</v>
      </c>
      <c r="U18" s="31">
        <v>30</v>
      </c>
      <c r="V18" s="70">
        <f t="shared" si="5"/>
        <v>187.5</v>
      </c>
      <c r="W18" s="31">
        <v>1</v>
      </c>
      <c r="X18" s="32">
        <v>2</v>
      </c>
      <c r="Y18" s="70" t="s">
        <v>60</v>
      </c>
      <c r="Z18" s="32">
        <v>5</v>
      </c>
      <c r="AA18" s="32">
        <v>17</v>
      </c>
      <c r="AB18" s="70" t="s">
        <v>67</v>
      </c>
      <c r="AC18" s="32">
        <v>5</v>
      </c>
      <c r="AD18" s="31">
        <v>17</v>
      </c>
      <c r="AE18" s="70" t="s">
        <v>67</v>
      </c>
      <c r="AF18" s="31">
        <v>5</v>
      </c>
      <c r="AG18" s="31">
        <v>10</v>
      </c>
      <c r="AH18" s="70" t="s">
        <v>60</v>
      </c>
      <c r="AI18" s="31">
        <v>7</v>
      </c>
      <c r="AJ18" s="36">
        <v>0</v>
      </c>
      <c r="AK18" s="74">
        <f t="shared" si="10"/>
        <v>0</v>
      </c>
    </row>
    <row r="19" spans="1:37" s="13" customFormat="1" ht="18.75" customHeight="1">
      <c r="A19" s="29" t="s">
        <v>28</v>
      </c>
      <c r="B19" s="67">
        <v>3</v>
      </c>
      <c r="C19" s="67">
        <v>9</v>
      </c>
      <c r="D19" s="70" t="s">
        <v>61</v>
      </c>
      <c r="E19" s="67">
        <v>3</v>
      </c>
      <c r="F19" s="31">
        <v>9</v>
      </c>
      <c r="G19" s="70" t="s">
        <v>61</v>
      </c>
      <c r="H19" s="31">
        <v>0</v>
      </c>
      <c r="I19" s="32">
        <v>0</v>
      </c>
      <c r="J19" s="68" t="s">
        <v>58</v>
      </c>
      <c r="K19" s="32">
        <v>0</v>
      </c>
      <c r="L19" s="31">
        <v>0</v>
      </c>
      <c r="M19" s="68" t="s">
        <v>58</v>
      </c>
      <c r="N19" s="31">
        <v>0</v>
      </c>
      <c r="O19" s="31">
        <v>0</v>
      </c>
      <c r="P19" s="72" t="s">
        <v>58</v>
      </c>
      <c r="Q19" s="31">
        <v>0</v>
      </c>
      <c r="R19" s="31">
        <v>0</v>
      </c>
      <c r="S19" s="72" t="s">
        <v>58</v>
      </c>
      <c r="T19" s="31">
        <v>2</v>
      </c>
      <c r="U19" s="31">
        <v>9</v>
      </c>
      <c r="V19" s="70" t="s">
        <v>64</v>
      </c>
      <c r="W19" s="31">
        <v>0</v>
      </c>
      <c r="X19" s="32">
        <v>0</v>
      </c>
      <c r="Y19" s="72" t="s">
        <v>58</v>
      </c>
      <c r="Z19" s="32">
        <v>2</v>
      </c>
      <c r="AA19" s="32">
        <v>7</v>
      </c>
      <c r="AB19" s="70" t="s">
        <v>68</v>
      </c>
      <c r="AC19" s="32">
        <v>2</v>
      </c>
      <c r="AD19" s="31">
        <v>7</v>
      </c>
      <c r="AE19" s="70" t="s">
        <v>68</v>
      </c>
      <c r="AF19" s="31">
        <v>1</v>
      </c>
      <c r="AG19" s="31">
        <v>5</v>
      </c>
      <c r="AH19" s="70" t="s">
        <v>69</v>
      </c>
      <c r="AI19" s="31">
        <v>0</v>
      </c>
      <c r="AJ19" s="36">
        <v>0</v>
      </c>
      <c r="AK19" s="72" t="s">
        <v>58</v>
      </c>
    </row>
    <row r="20" spans="1:37" s="13" customFormat="1" ht="18.75" customHeight="1">
      <c r="A20" s="29" t="s">
        <v>29</v>
      </c>
      <c r="B20" s="67">
        <v>35</v>
      </c>
      <c r="C20" s="67">
        <v>46</v>
      </c>
      <c r="D20" s="70">
        <f t="shared" si="1"/>
        <v>131.42857142857142</v>
      </c>
      <c r="E20" s="67">
        <v>31</v>
      </c>
      <c r="F20" s="31">
        <v>43</v>
      </c>
      <c r="G20" s="70">
        <f t="shared" si="2"/>
        <v>138.70967741935485</v>
      </c>
      <c r="H20" s="31">
        <v>10</v>
      </c>
      <c r="I20" s="32">
        <v>11</v>
      </c>
      <c r="J20" s="70">
        <f t="shared" si="3"/>
        <v>110.00000000000001</v>
      </c>
      <c r="K20" s="32">
        <v>0</v>
      </c>
      <c r="L20" s="31">
        <v>0</v>
      </c>
      <c r="M20" s="68" t="s">
        <v>58</v>
      </c>
      <c r="N20" s="31">
        <v>1</v>
      </c>
      <c r="O20" s="31">
        <v>0</v>
      </c>
      <c r="P20" s="73">
        <f>O20/N20*100</f>
        <v>0</v>
      </c>
      <c r="Q20" s="31">
        <v>3</v>
      </c>
      <c r="R20" s="31">
        <v>1</v>
      </c>
      <c r="S20" s="70">
        <f t="shared" si="4"/>
        <v>33.33333333333333</v>
      </c>
      <c r="T20" s="31">
        <v>29</v>
      </c>
      <c r="U20" s="31">
        <v>37</v>
      </c>
      <c r="V20" s="70">
        <f t="shared" si="5"/>
        <v>127.58620689655173</v>
      </c>
      <c r="W20" s="31">
        <v>1</v>
      </c>
      <c r="X20" s="32">
        <v>0</v>
      </c>
      <c r="Y20" s="70">
        <f t="shared" si="6"/>
        <v>0</v>
      </c>
      <c r="Z20" s="32">
        <v>17</v>
      </c>
      <c r="AA20" s="32">
        <v>30</v>
      </c>
      <c r="AB20" s="70">
        <f t="shared" si="7"/>
        <v>176.47058823529412</v>
      </c>
      <c r="AC20" s="32">
        <v>15</v>
      </c>
      <c r="AD20" s="31">
        <v>28</v>
      </c>
      <c r="AE20" s="70">
        <f t="shared" si="8"/>
        <v>186.66666666666666</v>
      </c>
      <c r="AF20" s="31">
        <v>13</v>
      </c>
      <c r="AG20" s="31">
        <v>26</v>
      </c>
      <c r="AH20" s="70" t="s">
        <v>60</v>
      </c>
      <c r="AI20" s="31">
        <v>18</v>
      </c>
      <c r="AJ20" s="36">
        <v>10</v>
      </c>
      <c r="AK20" s="74">
        <f t="shared" si="10"/>
        <v>55.55555555555556</v>
      </c>
    </row>
    <row r="21" spans="1:37" s="13" customFormat="1" ht="18.75" customHeight="1">
      <c r="A21" s="29" t="s">
        <v>30</v>
      </c>
      <c r="B21" s="67">
        <v>24</v>
      </c>
      <c r="C21" s="67">
        <v>66</v>
      </c>
      <c r="D21" s="70" t="s">
        <v>63</v>
      </c>
      <c r="E21" s="67">
        <v>19</v>
      </c>
      <c r="F21" s="31">
        <v>60</v>
      </c>
      <c r="G21" s="70" t="s">
        <v>62</v>
      </c>
      <c r="H21" s="31">
        <v>9</v>
      </c>
      <c r="I21" s="32">
        <v>7</v>
      </c>
      <c r="J21" s="70">
        <f t="shared" si="3"/>
        <v>77.77777777777779</v>
      </c>
      <c r="K21" s="32">
        <v>0</v>
      </c>
      <c r="L21" s="31">
        <v>0</v>
      </c>
      <c r="M21" s="68" t="s">
        <v>58</v>
      </c>
      <c r="N21" s="31">
        <v>0</v>
      </c>
      <c r="O21" s="31">
        <v>0</v>
      </c>
      <c r="P21" s="68" t="s">
        <v>58</v>
      </c>
      <c r="Q21" s="31">
        <v>1</v>
      </c>
      <c r="R21" s="31">
        <v>1</v>
      </c>
      <c r="S21" s="70">
        <f t="shared" si="4"/>
        <v>100</v>
      </c>
      <c r="T21" s="31">
        <v>18</v>
      </c>
      <c r="U21" s="31">
        <v>57</v>
      </c>
      <c r="V21" s="70" t="s">
        <v>62</v>
      </c>
      <c r="W21" s="31">
        <v>0</v>
      </c>
      <c r="X21" s="32">
        <v>0</v>
      </c>
      <c r="Y21" s="72" t="s">
        <v>58</v>
      </c>
      <c r="Z21" s="32">
        <v>14</v>
      </c>
      <c r="AA21" s="32">
        <v>48</v>
      </c>
      <c r="AB21" s="70" t="s">
        <v>67</v>
      </c>
      <c r="AC21" s="32">
        <v>13</v>
      </c>
      <c r="AD21" s="31">
        <v>44</v>
      </c>
      <c r="AE21" s="70" t="s">
        <v>67</v>
      </c>
      <c r="AF21" s="31">
        <v>10</v>
      </c>
      <c r="AG21" s="31">
        <v>39</v>
      </c>
      <c r="AH21" s="70" t="s">
        <v>70</v>
      </c>
      <c r="AI21" s="31">
        <v>5</v>
      </c>
      <c r="AJ21" s="36">
        <v>1</v>
      </c>
      <c r="AK21" s="74">
        <f t="shared" si="10"/>
        <v>20</v>
      </c>
    </row>
    <row r="22" spans="1:37" s="13" customFormat="1" ht="18.75" customHeight="1">
      <c r="A22" s="29" t="s">
        <v>31</v>
      </c>
      <c r="B22" s="67">
        <v>20</v>
      </c>
      <c r="C22" s="67">
        <v>21</v>
      </c>
      <c r="D22" s="70">
        <f t="shared" si="1"/>
        <v>105</v>
      </c>
      <c r="E22" s="67">
        <v>19</v>
      </c>
      <c r="F22" s="31">
        <v>19</v>
      </c>
      <c r="G22" s="70">
        <f t="shared" si="2"/>
        <v>100</v>
      </c>
      <c r="H22" s="31">
        <v>4</v>
      </c>
      <c r="I22" s="32">
        <v>1</v>
      </c>
      <c r="J22" s="70">
        <f t="shared" si="3"/>
        <v>25</v>
      </c>
      <c r="K22" s="32">
        <v>0</v>
      </c>
      <c r="L22" s="31">
        <v>0</v>
      </c>
      <c r="M22" s="68" t="s">
        <v>58</v>
      </c>
      <c r="N22" s="31">
        <v>0</v>
      </c>
      <c r="O22" s="31">
        <v>0</v>
      </c>
      <c r="P22" s="68" t="s">
        <v>58</v>
      </c>
      <c r="Q22" s="31">
        <v>0</v>
      </c>
      <c r="R22" s="31">
        <v>0</v>
      </c>
      <c r="S22" s="72" t="s">
        <v>58</v>
      </c>
      <c r="T22" s="31">
        <v>19</v>
      </c>
      <c r="U22" s="31">
        <v>19</v>
      </c>
      <c r="V22" s="70">
        <f t="shared" si="5"/>
        <v>100</v>
      </c>
      <c r="W22" s="31">
        <v>1</v>
      </c>
      <c r="X22" s="32">
        <v>0</v>
      </c>
      <c r="Y22" s="70">
        <f t="shared" si="6"/>
        <v>0</v>
      </c>
      <c r="Z22" s="32">
        <v>15</v>
      </c>
      <c r="AA22" s="32">
        <v>13</v>
      </c>
      <c r="AB22" s="70">
        <f t="shared" si="7"/>
        <v>86.66666666666667</v>
      </c>
      <c r="AC22" s="32">
        <v>15</v>
      </c>
      <c r="AD22" s="31">
        <v>12</v>
      </c>
      <c r="AE22" s="70">
        <f t="shared" si="8"/>
        <v>80</v>
      </c>
      <c r="AF22" s="31">
        <v>14</v>
      </c>
      <c r="AG22" s="31">
        <v>12</v>
      </c>
      <c r="AH22" s="70">
        <f t="shared" si="9"/>
        <v>85.71428571428571</v>
      </c>
      <c r="AI22" s="31">
        <v>1</v>
      </c>
      <c r="AJ22" s="36">
        <v>0</v>
      </c>
      <c r="AK22" s="74">
        <f t="shared" si="10"/>
        <v>0</v>
      </c>
    </row>
    <row r="23" spans="1:37" s="13" customFormat="1" ht="18.75" customHeight="1">
      <c r="A23" s="29" t="s">
        <v>32</v>
      </c>
      <c r="B23" s="67">
        <v>188</v>
      </c>
      <c r="C23" s="67">
        <v>229</v>
      </c>
      <c r="D23" s="70">
        <f t="shared" si="1"/>
        <v>121.80851063829788</v>
      </c>
      <c r="E23" s="67">
        <v>160</v>
      </c>
      <c r="F23" s="31">
        <v>198</v>
      </c>
      <c r="G23" s="70">
        <f t="shared" si="2"/>
        <v>123.75</v>
      </c>
      <c r="H23" s="31">
        <v>22</v>
      </c>
      <c r="I23" s="32">
        <v>20</v>
      </c>
      <c r="J23" s="70">
        <f t="shared" si="3"/>
        <v>90.9090909090909</v>
      </c>
      <c r="K23" s="32">
        <v>0</v>
      </c>
      <c r="L23" s="31">
        <v>0</v>
      </c>
      <c r="M23" s="68" t="s">
        <v>58</v>
      </c>
      <c r="N23" s="31">
        <v>4</v>
      </c>
      <c r="O23" s="31">
        <v>1</v>
      </c>
      <c r="P23" s="73">
        <f>O23/N23*100</f>
        <v>25</v>
      </c>
      <c r="Q23" s="31">
        <v>3</v>
      </c>
      <c r="R23" s="31">
        <v>4</v>
      </c>
      <c r="S23" s="70">
        <f t="shared" si="4"/>
        <v>133.33333333333331</v>
      </c>
      <c r="T23" s="31">
        <v>149</v>
      </c>
      <c r="U23" s="31">
        <v>148</v>
      </c>
      <c r="V23" s="70">
        <f t="shared" si="5"/>
        <v>99.32885906040269</v>
      </c>
      <c r="W23" s="31">
        <v>0</v>
      </c>
      <c r="X23" s="32">
        <v>5</v>
      </c>
      <c r="Y23" s="72" t="s">
        <v>58</v>
      </c>
      <c r="Z23" s="32">
        <v>138</v>
      </c>
      <c r="AA23" s="32">
        <v>166</v>
      </c>
      <c r="AB23" s="70">
        <f t="shared" si="7"/>
        <v>120.28985507246377</v>
      </c>
      <c r="AC23" s="32">
        <v>113</v>
      </c>
      <c r="AD23" s="31">
        <v>137</v>
      </c>
      <c r="AE23" s="70">
        <f t="shared" si="8"/>
        <v>121.23893805309736</v>
      </c>
      <c r="AF23" s="31">
        <v>92</v>
      </c>
      <c r="AG23" s="31">
        <v>110</v>
      </c>
      <c r="AH23" s="70">
        <f t="shared" si="9"/>
        <v>119.56521739130434</v>
      </c>
      <c r="AI23" s="31">
        <v>68</v>
      </c>
      <c r="AJ23" s="36">
        <v>44</v>
      </c>
      <c r="AK23" s="74">
        <f t="shared" si="10"/>
        <v>64.70588235294117</v>
      </c>
    </row>
    <row r="24" spans="1:32" ht="14.25">
      <c r="A24" s="3"/>
      <c r="B24" s="3"/>
      <c r="C24" s="3"/>
      <c r="D24" s="3"/>
      <c r="E24" s="3"/>
      <c r="F24" s="62"/>
      <c r="G24" s="62"/>
      <c r="H24" s="62"/>
      <c r="I24" s="3"/>
      <c r="J24" s="3"/>
      <c r="K24" s="3"/>
      <c r="L24" s="62"/>
      <c r="M24" s="62"/>
      <c r="N24" s="6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1:32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1:32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18:32" ht="14.25"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</row>
    <row r="29" spans="18:32" ht="14.25"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  <row r="30" spans="18:32" ht="14.25"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18:32" ht="14.25"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</row>
    <row r="32" spans="18:32" ht="14.25"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18:32" ht="14.25"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</row>
    <row r="34" spans="18:32" ht="14.25"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</row>
    <row r="35" spans="18:32" ht="14.25"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</row>
    <row r="36" spans="18:32" ht="14.25"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</row>
    <row r="37" spans="18:32" ht="14.25"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</row>
    <row r="38" spans="18:32" ht="14.25"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</row>
    <row r="39" spans="18:32" ht="14.25"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18:32" ht="14.25"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</row>
    <row r="41" spans="18:32" ht="14.25"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</row>
    <row r="42" spans="18:32" ht="14.25"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18:32" ht="14.25"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</row>
    <row r="44" spans="18:32" ht="14.25"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  <row r="45" spans="18:32" ht="14.25"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18:32" ht="14.25"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8:32" ht="14.25"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18:32" ht="14.25"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18:32" ht="14.25"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18:32" ht="14.25"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18:32" ht="14.25"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18:32" ht="14.25"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18:32" ht="14.25"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18:32" ht="14.25"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18:32" ht="14.25"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18:32" ht="14.25"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18:32" ht="14.25"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18:32" ht="14.25"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18:32" ht="14.25"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8:32" ht="14.25"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18:32" ht="14.25"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</row>
    <row r="62" spans="18:32" ht="14.25"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18:32" ht="14.25"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4" spans="18:32" ht="14.25"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</row>
    <row r="65" spans="18:32" ht="14.25"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18:32" ht="14.25"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18:32" ht="14.25"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</row>
    <row r="68" spans="18:32" ht="14.25"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</row>
    <row r="69" spans="18:32" ht="14.25"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18:32" ht="14.25"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</row>
    <row r="71" spans="18:32" ht="14.25"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18:32" ht="14.25"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</row>
    <row r="73" spans="18:32" ht="14.25"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</row>
    <row r="74" spans="18:32" ht="14.25"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</row>
    <row r="75" spans="18:32" ht="14.25"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</row>
    <row r="76" spans="18:32" ht="14.25"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</row>
    <row r="77" spans="18:32" ht="14.25"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18:32" ht="14.25"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</row>
    <row r="79" spans="18:32" ht="14.25"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</sheetData>
  <sheetProtection/>
  <mergeCells count="13">
    <mergeCell ref="Q3:S3"/>
    <mergeCell ref="T3:V3"/>
    <mergeCell ref="W3:Y3"/>
    <mergeCell ref="A1:S1"/>
    <mergeCell ref="Z3:AB3"/>
    <mergeCell ref="AC3:AE3"/>
    <mergeCell ref="AF3:AH3"/>
    <mergeCell ref="AI3:AK3"/>
    <mergeCell ref="B3:D3"/>
    <mergeCell ref="E3:G3"/>
    <mergeCell ref="H3:J3"/>
    <mergeCell ref="K3:M3"/>
    <mergeCell ref="N3:P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2" r:id="rId1"/>
  <ignoredErrors>
    <ignoredError sqref="D6:D18 G6:G18 P6 P20 P23 G20 G22:G23 D20 D22:D23 S6:S8 S16:S18 S20:S21 S23 S10:S14 V6:V18 V20 V22:V23 Y6:Y7 Y14 Y17 Y20 Y22 Y9:Y12 AB6:AB14 AB16:AB17 AB20 AB22:AB23 AE6:AE14 AE16:AE17 AE20 AE22:AE23 AH6:AH14 AH16:AH17 AH22:AH23" formula="1"/>
    <ignoredError sqref="AK10:AK11 AK13:AK14 AK16:AK18 AK20:AK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Бриль Людмила Петрівна</cp:lastModifiedBy>
  <cp:lastPrinted>2020-05-21T11:41:30Z</cp:lastPrinted>
  <dcterms:created xsi:type="dcterms:W3CDTF">2010-03-23T15:09:25Z</dcterms:created>
  <dcterms:modified xsi:type="dcterms:W3CDTF">2020-05-21T12:42:32Z</dcterms:modified>
  <cp:category/>
  <cp:version/>
  <cp:contentType/>
  <cp:contentStatus/>
</cp:coreProperties>
</file>