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0\Портал 01\2.Публікації\+стан ринку праці\"/>
    </mc:Choice>
  </mc:AlternateContent>
  <bookViews>
    <workbookView xWindow="9315" yWindow="75" windowWidth="12285" windowHeight="9435" tabRatio="573" activeTab="2"/>
  </bookViews>
  <sheets>
    <sheet name="0" sheetId="21" r:id="rId1"/>
    <sheet name="2 " sheetId="22" r:id="rId2"/>
    <sheet name=" 3 " sheetId="23" r:id="rId3"/>
    <sheet name="4" sheetId="24" r:id="rId4"/>
    <sheet name="5" sheetId="25" r:id="rId5"/>
    <sheet name="6" sheetId="15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5">#REF!</definedName>
    <definedName name="_firstRow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2">'[1]Sheet1 (3)'!#REF!</definedName>
    <definedName name="date.e" localSheetId="1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'!$B$1:$F$24</definedName>
    <definedName name="_xlnm.Print_Area" localSheetId="0">'0'!#REF!</definedName>
    <definedName name="_xlnm.Print_Area" localSheetId="1">'2 '!#REF!</definedName>
    <definedName name="_xlnm.Print_Area" localSheetId="5">'6'!$A$3:$E$31</definedName>
    <definedName name="_xlnm.Print_Area" localSheetId="6">'7'!$A$1:$T$24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7" i="23" l="1"/>
  <c r="C10" i="15" l="1"/>
  <c r="B10" i="15"/>
  <c r="D31" i="15" l="1"/>
  <c r="S7" i="14" l="1"/>
  <c r="D30" i="15" s="1"/>
  <c r="Q7" i="14"/>
  <c r="D28" i="15" s="1"/>
  <c r="P7" i="14"/>
  <c r="D27" i="15" s="1"/>
  <c r="N7" i="14"/>
  <c r="D21" i="15" s="1"/>
  <c r="O7" i="14"/>
  <c r="D26" i="15" s="1"/>
  <c r="M7" i="14"/>
  <c r="D20" i="15" s="1"/>
  <c r="L7" i="14"/>
  <c r="D17" i="15" s="1"/>
  <c r="I7" i="14"/>
  <c r="D18" i="15" s="1"/>
  <c r="H7" i="14"/>
  <c r="D14" i="15" s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E7" i="14"/>
  <c r="D8" i="15" s="1"/>
  <c r="D7" i="14"/>
  <c r="C7" i="25" l="1"/>
  <c r="D7" i="25"/>
  <c r="B7" i="25"/>
  <c r="C7" i="24"/>
  <c r="B7" i="24"/>
  <c r="D7" i="24"/>
  <c r="O46" i="14" l="1"/>
  <c r="M35" i="22" l="1"/>
  <c r="J35" i="22"/>
  <c r="G35" i="22"/>
  <c r="D35" i="22"/>
  <c r="M34" i="22"/>
  <c r="J34" i="22"/>
  <c r="G34" i="22"/>
  <c r="D34" i="22"/>
  <c r="M33" i="22"/>
  <c r="J33" i="22"/>
  <c r="G33" i="22"/>
  <c r="D33" i="22"/>
  <c r="M32" i="22"/>
  <c r="J32" i="22"/>
  <c r="G32" i="22"/>
  <c r="D32" i="22"/>
  <c r="M31" i="22"/>
  <c r="J31" i="22"/>
  <c r="G31" i="22"/>
  <c r="D31" i="22"/>
  <c r="M30" i="22"/>
  <c r="J30" i="22"/>
  <c r="G30" i="22"/>
  <c r="D30" i="22"/>
  <c r="M29" i="22"/>
  <c r="J29" i="22"/>
  <c r="G29" i="22"/>
  <c r="D29" i="22"/>
  <c r="M28" i="22"/>
  <c r="J28" i="22"/>
  <c r="G28" i="22"/>
  <c r="D28" i="22"/>
  <c r="M27" i="22"/>
  <c r="J27" i="22"/>
  <c r="G27" i="22"/>
  <c r="D27" i="22"/>
  <c r="M26" i="22"/>
  <c r="J26" i="22"/>
  <c r="G26" i="22"/>
  <c r="D26" i="22"/>
  <c r="M25" i="22"/>
  <c r="J25" i="22"/>
  <c r="G25" i="22"/>
  <c r="D25" i="22"/>
  <c r="M24" i="22"/>
  <c r="J24" i="22"/>
  <c r="G24" i="22"/>
  <c r="D24" i="22"/>
  <c r="M23" i="22"/>
  <c r="J23" i="22"/>
  <c r="G23" i="22"/>
  <c r="D23" i="22"/>
  <c r="M22" i="22"/>
  <c r="J22" i="22"/>
  <c r="G22" i="22"/>
  <c r="D22" i="22"/>
  <c r="M21" i="22"/>
  <c r="J21" i="22"/>
  <c r="G21" i="22"/>
  <c r="D21" i="22"/>
  <c r="M20" i="22"/>
  <c r="J20" i="22"/>
  <c r="G20" i="22"/>
  <c r="D20" i="22"/>
  <c r="M19" i="22"/>
  <c r="J19" i="22"/>
  <c r="G19" i="22"/>
  <c r="D19" i="22"/>
  <c r="M18" i="22"/>
  <c r="J18" i="22"/>
  <c r="G18" i="22"/>
  <c r="D18" i="22"/>
  <c r="M17" i="22"/>
  <c r="J17" i="22"/>
  <c r="G17" i="22"/>
  <c r="D17" i="22"/>
  <c r="M16" i="22"/>
  <c r="J16" i="22"/>
  <c r="G16" i="22"/>
  <c r="D16" i="22"/>
  <c r="M15" i="22"/>
  <c r="J15" i="22"/>
  <c r="G15" i="22"/>
  <c r="D15" i="22"/>
  <c r="M14" i="22"/>
  <c r="J14" i="22"/>
  <c r="G14" i="22"/>
  <c r="D14" i="22"/>
  <c r="M13" i="22"/>
  <c r="J13" i="22"/>
  <c r="G13" i="22"/>
  <c r="D13" i="22"/>
  <c r="M12" i="22"/>
  <c r="J12" i="22"/>
  <c r="G12" i="22"/>
  <c r="D12" i="22"/>
  <c r="M11" i="22"/>
  <c r="J11" i="22"/>
  <c r="G11" i="22"/>
  <c r="D11" i="22"/>
  <c r="M10" i="22"/>
  <c r="I10" i="22"/>
  <c r="J10" i="22" s="1"/>
  <c r="H10" i="22"/>
  <c r="G10" i="22"/>
  <c r="C10" i="22"/>
  <c r="B10" i="22"/>
  <c r="D10" i="22" l="1"/>
  <c r="C7" i="14" l="1"/>
  <c r="D7" i="15" s="1"/>
  <c r="B7" i="14"/>
  <c r="D6" i="15" s="1"/>
  <c r="K7" i="14" l="1"/>
  <c r="J7" i="14"/>
  <c r="F7" i="14"/>
  <c r="D9" i="15" l="1"/>
  <c r="D10" i="15" s="1"/>
  <c r="G7" i="14"/>
  <c r="C7" i="23"/>
  <c r="D7" i="23" l="1"/>
  <c r="H8" i="23" s="1"/>
  <c r="I8" i="23"/>
  <c r="J8" i="23"/>
  <c r="I9" i="23"/>
  <c r="J9" i="23"/>
  <c r="I10" i="23"/>
  <c r="J10" i="23"/>
  <c r="I11" i="23"/>
  <c r="J11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I24" i="23"/>
  <c r="J24" i="23"/>
  <c r="H24" i="23" l="1"/>
  <c r="H22" i="23"/>
  <c r="H20" i="23"/>
  <c r="H18" i="23"/>
  <c r="H16" i="23"/>
  <c r="H14" i="23"/>
  <c r="H12" i="23"/>
  <c r="H10" i="23"/>
  <c r="H23" i="23"/>
  <c r="H21" i="23"/>
  <c r="H19" i="23"/>
  <c r="H17" i="23"/>
  <c r="H15" i="23"/>
  <c r="H13" i="23"/>
  <c r="H11" i="23"/>
  <c r="H9" i="23"/>
  <c r="E9" i="15" l="1"/>
</calcChain>
</file>

<file path=xl/sharedStrings.xml><?xml version="1.0" encoding="utf-8"?>
<sst xmlns="http://schemas.openxmlformats.org/spreadsheetml/2006/main" count="215" uniqueCount="183">
  <si>
    <t>Показник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</si>
  <si>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</si>
  <si>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</si>
  <si>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А</t>
  </si>
  <si>
    <t>Україна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</si>
  <si>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</si>
  <si>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</si>
  <si>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</si>
  <si>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</si>
  <si>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</si>
  <si>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</si>
  <si>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</si>
  <si>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Інформація щодо запланованого масового вивільнення працівників </t>
  </si>
  <si>
    <t>особи</t>
  </si>
  <si>
    <t xml:space="preserve">з них, особи </t>
  </si>
  <si>
    <t>які навчаються в навчальних закладах різних типів</t>
  </si>
  <si>
    <t>Станом на дату:</t>
  </si>
  <si>
    <t xml:space="preserve"> 2018 р.</t>
  </si>
  <si>
    <t>Всього</t>
  </si>
  <si>
    <t>Тернопільський  МРЦЗ</t>
  </si>
  <si>
    <t>Середній розмір заробітної плати у вакансіях, грн.</t>
  </si>
  <si>
    <t>Назва філії, ЦЗ</t>
  </si>
  <si>
    <t>Надання послуг Тернопільською обласною службою зайнятості</t>
  </si>
  <si>
    <t>(за даними Державної служби статистики України)</t>
  </si>
  <si>
    <t>різниця</t>
  </si>
  <si>
    <t>Показники діяльності Тернопільської обласної служби зайнятості</t>
  </si>
  <si>
    <t xml:space="preserve"> 2019 р.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</si>
  <si>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</si>
  <si>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</si>
  <si>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</si>
  <si>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</si>
  <si>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</si>
  <si>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</si>
  <si>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</si>
  <si>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</si>
  <si>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</si>
  <si>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</si>
  <si>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</si>
  <si>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</si>
  <si>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</si>
  <si>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</si>
  <si>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</si>
  <si>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</si>
  <si>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</si>
  <si>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</si>
  <si>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</si>
  <si>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</si>
  <si>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</si>
  <si>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</si>
  <si>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</si>
  <si>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</si>
  <si>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</si>
  <si>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Рівень зайнятості, %</t>
  </si>
  <si>
    <t xml:space="preserve">Рівень безробіття (за методологією МОП), % </t>
  </si>
  <si>
    <t>2019 р.</t>
  </si>
  <si>
    <r>
      <t>Зайняте населення</t>
    </r>
    <r>
      <rPr>
        <sz val="15"/>
        <color theme="1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</si>
  <si>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color theme="1"/>
        <rFont val="Times New Roman"/>
        <family val="1"/>
        <charset val="204"/>
      </rPr>
      <t>, тис.осіб</t>
    </r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</si>
  <si>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</si>
  <si>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</si>
  <si>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</si>
  <si>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</si>
  <si>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</si>
  <si>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</si>
  <si>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</si>
  <si>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</si>
  <si>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</si>
  <si>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</si>
  <si>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</si>
  <si>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</si>
  <si>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</si>
  <si>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</si>
  <si>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</si>
  <si>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</si>
  <si>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Тернопільська область</t>
  </si>
  <si>
    <t>Бережанська районна філія ОЦЗ</t>
  </si>
  <si>
    <t>Бучацька районна філія ОЦЗ</t>
  </si>
  <si>
    <t>Борщівська районна філія ОЦЗ</t>
  </si>
  <si>
    <t>Гусятинська районна філія ОЦЗ</t>
  </si>
  <si>
    <t>Заліщицька районна філія ОЦЗ</t>
  </si>
  <si>
    <t>Збаразька районна філія ОЦЗ</t>
  </si>
  <si>
    <t>Зборівська районна філія ОЦЗ</t>
  </si>
  <si>
    <t>Козівська районна філія ОЦЗ</t>
  </si>
  <si>
    <t>Кременецька районна філія ОЦЗ</t>
  </si>
  <si>
    <t>Лановецька районна філія ОЦЗ</t>
  </si>
  <si>
    <t>Монастириська районна філія ОЦЗ</t>
  </si>
  <si>
    <t>Підволочиська районна філія ОЦЗ</t>
  </si>
  <si>
    <t>Підгаєцька районна філія ОЦЗ</t>
  </si>
  <si>
    <t>Теребовлянська районна філія ОЦЗ</t>
  </si>
  <si>
    <t>Чортківська районна філія ОЦЗ</t>
  </si>
  <si>
    <t>Шумська районна філія ОЦЗ</t>
  </si>
  <si>
    <t xml:space="preserve">Робоча сила віком 15-70 років за 9 місяців 2018 -2019 рр.  </t>
  </si>
  <si>
    <t>(за даними обстеження робочої сили)</t>
  </si>
  <si>
    <t>Показники робочої сили за 9 місяців 2019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</si>
  <si>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420,0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</si>
  <si>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418,8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</si>
  <si>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45,3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</si>
  <si>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45,3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</si>
  <si>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45,3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</si>
  <si>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47,9%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</si>
  <si>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62,4%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</si>
  <si>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9,7%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</si>
  <si>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9,8%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</si>
  <si>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10,1%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</si>
  <si>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54,0%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</si>
  <si>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404,8 тис. осіб</t>
    </r>
  </si>
  <si>
    <t xml:space="preserve">Інформація щодо запланованого масового вивільнення працівників                                                                         </t>
  </si>
  <si>
    <t>(за видами економічної діяльності)</t>
  </si>
  <si>
    <t>2018 р.</t>
  </si>
  <si>
    <t>січень          2020 р.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</si>
  <si>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</si>
  <si>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</si>
  <si>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</si>
  <si>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</si>
  <si>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</si>
  <si>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</si>
  <si>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</si>
  <si>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</si>
  <si>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</si>
  <si>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</si>
  <si>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</si>
  <si>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</si>
  <si>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</si>
  <si>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</si>
  <si>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</si>
  <si>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</si>
  <si>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</si>
  <si>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</si>
  <si>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</si>
  <si>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</si>
  <si>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 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</si>
  <si>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</si>
  <si>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</si>
  <si>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</si>
  <si>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</si>
  <si>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</si>
  <si>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</si>
  <si>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</si>
  <si>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</si>
  <si>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</si>
  <si>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</si>
  <si>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r>
      <t xml:space="preserve">Всього отримували послуги,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</si>
  <si>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з них, мали статус протягом періоду,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</si>
  <si>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у т.ч. зареєстровано з початку року,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</si>
  <si>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</si>
  <si>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Працевлашто-вано до набуття статусу  безробітного,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</si>
  <si>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Кількість осіб, охоплених профорієнтацій-ними послугами,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</si>
  <si>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4"/>
        <color theme="1"/>
        <rFont val="Times New Roman"/>
        <family val="1"/>
        <charset val="204"/>
      </rPr>
      <t>одиниць</t>
    </r>
  </si>
  <si>
    <r>
      <t xml:space="preserve">Всього отримують послуги на кінець періоду,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</si>
  <si>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з них, мають статус безробітного на кінець періоду,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</si>
  <si>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з них: отримують допомогу по безробіттю,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</si>
  <si>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Середній розмір допомоги по безробіттю у січні, </t>
    </r>
    <r>
      <rPr>
        <i/>
        <sz val="14"/>
        <color theme="1"/>
        <rFont val="Times New Roman"/>
        <family val="1"/>
        <charset val="204"/>
      </rPr>
      <t>грн.</t>
    </r>
  </si>
  <si>
    <r>
      <t xml:space="preserve">Кількість вакансій на кінець періоду, </t>
    </r>
    <r>
      <rPr>
        <i/>
        <sz val="14"/>
        <color theme="1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</si>
  <si>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4"/>
        <color theme="1"/>
        <rFont val="Times New Roman"/>
        <family val="1"/>
        <charset val="204"/>
      </rPr>
      <t>грн.</t>
    </r>
  </si>
  <si>
    <r>
      <t xml:space="preserve">які мали статус безробітного, </t>
    </r>
    <r>
      <rPr>
        <i/>
        <sz val="14"/>
        <color theme="1"/>
        <rFont val="Times New Roman"/>
        <family val="1"/>
        <charset val="204"/>
      </rPr>
      <t>осіб</t>
    </r>
  </si>
  <si>
    <t>у січні 2020 р.</t>
  </si>
  <si>
    <t>Всього отримували послуги, тис. осіб</t>
  </si>
  <si>
    <t xml:space="preserve">  - шляхом одноразової виплати допомоги по безробіттю, особи</t>
  </si>
  <si>
    <t xml:space="preserve">  з них в ЦПТО,  тис. осіб</t>
  </si>
  <si>
    <t>Всього отримали ваучер на навчання, осіб</t>
  </si>
  <si>
    <t>на 01.01.2019</t>
  </si>
  <si>
    <t>на 01.01.2020</t>
  </si>
  <si>
    <t>на 01.02.2020</t>
  </si>
  <si>
    <t>Середній розмір допомоги по безробіттю, грн.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</si>
  <si>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</si>
  <si>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</si>
  <si>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t xml:space="preserve">   Працевлаштовано до набуття статусу, осіб</t>
  </si>
  <si>
    <t>Працевлаштовано безробітних за направленням служби зайнятості, осіб</t>
  </si>
  <si>
    <t xml:space="preserve">  - з компенсацією витрат роботодавцю єдиного внеску,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</si>
  <si>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</si>
  <si>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</si>
  <si>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</si>
  <si>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</si>
  <si>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вакансій,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</si>
  <si>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</si>
  <si>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</si>
  <si>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Проходили професійне навчання безробітні, осіб</t>
  </si>
  <si>
    <r>
      <t xml:space="preserve">Чисельність безробітних, які проходили профнавчання,  </t>
    </r>
    <r>
      <rPr>
        <i/>
        <sz val="14"/>
        <color theme="1"/>
        <rFont val="Times New Roman"/>
        <family val="1"/>
        <charset val="204"/>
      </rPr>
      <t>осіб</t>
    </r>
  </si>
  <si>
    <t>у січні 2020 року</t>
  </si>
  <si>
    <r>
      <rPr>
        <i/>
        <sz val="14"/>
        <color theme="1"/>
        <rFont val="Times New Roman"/>
        <family val="1"/>
        <charset val="204"/>
      </rPr>
      <t>у січні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3545</t>
    </r>
  </si>
  <si>
    <r>
      <rPr>
        <i/>
        <sz val="14"/>
        <color theme="1"/>
        <rFont val="Times New Roman"/>
        <family val="1"/>
        <charset val="204"/>
      </rPr>
      <t>у грудні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2452</t>
    </r>
  </si>
  <si>
    <r>
      <rPr>
        <i/>
        <sz val="14"/>
        <color theme="1"/>
        <rFont val="Times New Roman"/>
        <family val="1"/>
        <charset val="204"/>
      </rPr>
      <t xml:space="preserve">у грудні </t>
    </r>
    <r>
      <rPr>
        <b/>
        <sz val="14"/>
        <color theme="1"/>
        <rFont val="Times New Roman"/>
        <family val="1"/>
        <charset val="204"/>
      </rPr>
      <t>3173</t>
    </r>
  </si>
  <si>
    <t xml:space="preserve">   Питома вага працевлаштованих до набуття статусу безробітного, %</t>
  </si>
  <si>
    <r>
      <t xml:space="preserve">Питома вага працевлаштованих до набуття статусу безробітного, </t>
    </r>
    <r>
      <rPr>
        <i/>
        <sz val="14"/>
        <color theme="1"/>
        <rFont val="Times New Roman"/>
        <family val="1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</si>
</sst>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&quot;р.&quot;;[Red]\-#,##0&quot;р.&quot;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i/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i/>
      <sz val="15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6"/>
      <name val="Times New Roman Cyr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8"/>
      <name val="Times New Roman Cyr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i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9" fillId="0" borderId="0"/>
    <xf numFmtId="0" fontId="17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27" fillId="19" borderId="0" applyNumberFormat="0" applyBorder="0" applyAlignment="0" applyProtection="0"/>
    <xf numFmtId="0" fontId="21" fillId="11" borderId="13" applyNumberFormat="0" applyAlignment="0" applyProtection="0"/>
    <xf numFmtId="0" fontId="25" fillId="16" borderId="14" applyNumberFormat="0" applyAlignment="0" applyProtection="0"/>
    <xf numFmtId="0" fontId="28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9" fillId="6" borderId="13" applyNumberFormat="0" applyAlignment="0" applyProtection="0"/>
    <xf numFmtId="0" fontId="29" fillId="0" borderId="18" applyNumberFormat="0" applyFill="0" applyAlignment="0" applyProtection="0"/>
    <xf numFmtId="0" fontId="26" fillId="12" borderId="0" applyNumberFormat="0" applyBorder="0" applyAlignment="0" applyProtection="0"/>
    <xf numFmtId="0" fontId="17" fillId="7" borderId="19" applyNumberFormat="0" applyFont="0" applyAlignment="0" applyProtection="0"/>
    <xf numFmtId="0" fontId="20" fillId="11" borderId="20" applyNumberFormat="0" applyAlignment="0" applyProtection="0"/>
    <xf numFmtId="0" fontId="1" fillId="0" borderId="0"/>
    <xf numFmtId="0" fontId="2" fillId="0" borderId="0"/>
    <xf numFmtId="0" fontId="1" fillId="0" borderId="0"/>
  </cellStyleXfs>
  <cellXfs count="239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4" fillId="0" borderId="0" xfId="10" applyNumberFormat="1" applyFont="1" applyFill="1" applyBorder="1" applyProtection="1">
      <protection locked="0"/>
    </xf>
    <xf numFmtId="0" fontId="12" fillId="0" borderId="0" xfId="6" applyFont="1"/>
    <xf numFmtId="0" fontId="7" fillId="0" borderId="0" xfId="6" applyFont="1" applyFill="1" applyAlignment="1"/>
    <xf numFmtId="0" fontId="6" fillId="0" borderId="0" xfId="6" applyFont="1" applyFill="1" applyAlignment="1"/>
    <xf numFmtId="0" fontId="3" fillId="0" borderId="0" xfId="6" applyFill="1"/>
    <xf numFmtId="0" fontId="1" fillId="0" borderId="0" xfId="11" applyFont="1" applyAlignment="1">
      <alignment vertical="top"/>
    </xf>
    <xf numFmtId="0" fontId="1" fillId="0" borderId="0" xfId="11" applyFont="1" applyFill="1" applyAlignment="1">
      <alignment vertical="top"/>
    </xf>
    <xf numFmtId="0" fontId="5" fillId="0" borderId="0" xfId="11" applyFont="1" applyAlignment="1">
      <alignment horizontal="center" vertical="center"/>
    </xf>
    <xf numFmtId="165" fontId="5" fillId="0" borderId="0" xfId="11" applyNumberFormat="1" applyFont="1" applyAlignment="1">
      <alignment horizontal="center" vertical="center"/>
    </xf>
    <xf numFmtId="164" fontId="1" fillId="0" borderId="0" xfId="11" applyNumberFormat="1" applyFont="1" applyAlignment="1">
      <alignment vertical="center"/>
    </xf>
    <xf numFmtId="165" fontId="5" fillId="4" borderId="0" xfId="11" applyNumberFormat="1" applyFont="1" applyFill="1" applyAlignment="1">
      <alignment horizontal="center" vertical="center"/>
    </xf>
    <xf numFmtId="0" fontId="1" fillId="0" borderId="0" xfId="11" applyFont="1"/>
    <xf numFmtId="0" fontId="31" fillId="0" borderId="0" xfId="9" applyFont="1"/>
    <xf numFmtId="1" fontId="34" fillId="0" borderId="0" xfId="10" applyNumberFormat="1" applyFont="1" applyFill="1" applyBorder="1" applyProtection="1">
      <protection locked="0"/>
    </xf>
    <xf numFmtId="165" fontId="34" fillId="0" borderId="0" xfId="10" applyNumberFormat="1" applyFont="1" applyFill="1" applyBorder="1" applyProtection="1">
      <protection locked="0"/>
    </xf>
    <xf numFmtId="1" fontId="34" fillId="0" borderId="0" xfId="10" applyNumberFormat="1" applyFont="1" applyFill="1" applyProtection="1">
      <protection locked="0"/>
    </xf>
    <xf numFmtId="1" fontId="31" fillId="0" borderId="0" xfId="10" applyNumberFormat="1" applyFont="1" applyFill="1" applyProtection="1">
      <protection locked="0"/>
    </xf>
    <xf numFmtId="1" fontId="31" fillId="0" borderId="0" xfId="10" applyNumberFormat="1" applyFont="1" applyFill="1" applyBorder="1" applyProtection="1">
      <protection locked="0"/>
    </xf>
    <xf numFmtId="0" fontId="34" fillId="0" borderId="0" xfId="11" applyFont="1" applyAlignment="1">
      <alignment vertical="top"/>
    </xf>
    <xf numFmtId="0" fontId="34" fillId="0" borderId="0" xfId="11" applyFont="1"/>
    <xf numFmtId="0" fontId="31" fillId="0" borderId="0" xfId="9" applyFont="1" applyFill="1"/>
    <xf numFmtId="0" fontId="37" fillId="0" borderId="0" xfId="9" applyFont="1" applyFill="1" applyAlignment="1">
      <alignment horizontal="center"/>
    </xf>
    <xf numFmtId="0" fontId="33" fillId="0" borderId="0" xfId="11" applyFont="1" applyFill="1" applyAlignment="1">
      <alignment horizontal="right" vertical="center"/>
    </xf>
    <xf numFmtId="0" fontId="34" fillId="0" borderId="0" xfId="9" applyFont="1" applyFill="1"/>
    <xf numFmtId="0" fontId="34" fillId="0" borderId="0" xfId="9" applyFont="1"/>
    <xf numFmtId="3" fontId="40" fillId="0" borderId="2" xfId="9" applyNumberFormat="1" applyFont="1" applyFill="1" applyBorder="1" applyAlignment="1">
      <alignment horizontal="center" vertical="center" wrapText="1"/>
    </xf>
    <xf numFmtId="3" fontId="34" fillId="0" borderId="0" xfId="9" applyNumberFormat="1" applyFont="1" applyFill="1"/>
    <xf numFmtId="0" fontId="34" fillId="0" borderId="0" xfId="9" applyFont="1" applyFill="1" applyBorder="1"/>
    <xf numFmtId="0" fontId="40" fillId="0" borderId="2" xfId="2" applyFont="1" applyFill="1" applyBorder="1" applyAlignment="1">
      <alignment vertical="center" wrapText="1"/>
    </xf>
    <xf numFmtId="0" fontId="40" fillId="0" borderId="2" xfId="9" applyFont="1" applyFill="1" applyBorder="1" applyAlignment="1">
      <alignment horizontal="center" vertical="center" wrapText="1"/>
    </xf>
    <xf numFmtId="164" fontId="34" fillId="0" borderId="0" xfId="9" applyNumberFormat="1" applyFont="1" applyFill="1" applyAlignment="1">
      <alignment horizontal="center" vertical="center"/>
    </xf>
    <xf numFmtId="0" fontId="34" fillId="0" borderId="0" xfId="9" applyFont="1" applyFill="1" applyAlignment="1">
      <alignment horizontal="center" vertical="center"/>
    </xf>
    <xf numFmtId="0" fontId="34" fillId="0" borderId="0" xfId="9" applyFont="1" applyFill="1" applyAlignment="1">
      <alignment horizontal="left" vertical="center"/>
    </xf>
    <xf numFmtId="164" fontId="34" fillId="0" borderId="0" xfId="9" applyNumberFormat="1" applyFont="1" applyFill="1"/>
    <xf numFmtId="0" fontId="41" fillId="0" borderId="21" xfId="0" applyFont="1" applyBorder="1" applyAlignment="1">
      <alignment horizontal="left" vertical="center" indent="1"/>
    </xf>
    <xf numFmtId="0" fontId="50" fillId="0" borderId="0" xfId="6" applyFont="1"/>
    <xf numFmtId="0" fontId="41" fillId="0" borderId="22" xfId="0" applyFont="1" applyBorder="1" applyAlignment="1">
      <alignment horizontal="left" vertical="center" indent="1"/>
    </xf>
    <xf numFmtId="0" fontId="41" fillId="0" borderId="3" xfId="0" applyFont="1" applyBorder="1" applyAlignment="1">
      <alignment horizontal="left" vertical="center" indent="1"/>
    </xf>
    <xf numFmtId="164" fontId="50" fillId="0" borderId="0" xfId="6" applyNumberFormat="1" applyFont="1"/>
    <xf numFmtId="0" fontId="41" fillId="0" borderId="23" xfId="0" applyFont="1" applyBorder="1" applyAlignment="1">
      <alignment horizontal="left" vertical="center" indent="1"/>
    </xf>
    <xf numFmtId="0" fontId="41" fillId="0" borderId="24" xfId="0" applyFont="1" applyBorder="1" applyAlignment="1">
      <alignment horizontal="left" vertical="center" indent="1"/>
    </xf>
    <xf numFmtId="0" fontId="43" fillId="0" borderId="0" xfId="9" applyFont="1" applyFill="1"/>
    <xf numFmtId="0" fontId="41" fillId="0" borderId="0" xfId="9" applyFont="1" applyFill="1"/>
    <xf numFmtId="0" fontId="41" fillId="0" borderId="0" xfId="9" applyFont="1"/>
    <xf numFmtId="0" fontId="34" fillId="0" borderId="0" xfId="11" applyFont="1" applyFill="1" applyAlignment="1">
      <alignment vertical="top"/>
    </xf>
    <xf numFmtId="0" fontId="47" fillId="0" borderId="0" xfId="11" applyFont="1" applyFill="1" applyAlignment="1">
      <alignment horizontal="center" vertical="top" wrapText="1"/>
    </xf>
    <xf numFmtId="0" fontId="34" fillId="0" borderId="0" xfId="11" applyFont="1" applyAlignment="1">
      <alignment vertical="center"/>
    </xf>
    <xf numFmtId="0" fontId="41" fillId="0" borderId="0" xfId="11" applyFont="1" applyAlignment="1">
      <alignment horizontal="center" vertical="center"/>
    </xf>
    <xf numFmtId="0" fontId="7" fillId="0" borderId="0" xfId="6" applyFont="1" applyAlignment="1">
      <alignment horizontal="right"/>
    </xf>
    <xf numFmtId="0" fontId="37" fillId="0" borderId="0" xfId="9" applyFont="1" applyFill="1"/>
    <xf numFmtId="1" fontId="41" fillId="0" borderId="0" xfId="10" applyNumberFormat="1" applyFont="1" applyFill="1" applyProtection="1">
      <protection locked="0"/>
    </xf>
    <xf numFmtId="1" fontId="5" fillId="0" borderId="0" xfId="10" applyNumberFormat="1" applyFont="1" applyFill="1" applyProtection="1">
      <protection locked="0"/>
    </xf>
    <xf numFmtId="1" fontId="52" fillId="0" borderId="0" xfId="10" applyNumberFormat="1" applyFont="1" applyFill="1" applyProtection="1">
      <protection locked="0"/>
    </xf>
    <xf numFmtId="3" fontId="34" fillId="0" borderId="0" xfId="11" applyNumberFormat="1" applyFont="1"/>
    <xf numFmtId="1" fontId="41" fillId="0" borderId="0" xfId="10" applyNumberFormat="1" applyFont="1" applyFill="1" applyBorder="1" applyAlignment="1" applyProtection="1">
      <alignment horizontal="center"/>
      <protection locked="0"/>
    </xf>
    <xf numFmtId="49" fontId="13" fillId="3" borderId="2" xfId="6" applyNumberFormat="1" applyFont="1" applyFill="1" applyBorder="1" applyAlignment="1">
      <alignment horizontal="center" vertical="center" wrapText="1"/>
    </xf>
    <xf numFmtId="49" fontId="13" fillId="3" borderId="27" xfId="6" applyNumberFormat="1" applyFont="1" applyFill="1" applyBorder="1" applyAlignment="1">
      <alignment horizontal="center" vertical="center" wrapText="1"/>
    </xf>
    <xf numFmtId="0" fontId="56" fillId="3" borderId="2" xfId="6" applyFont="1" applyFill="1" applyBorder="1" applyAlignment="1">
      <alignment horizontal="center" vertical="center" wrapText="1"/>
    </xf>
    <xf numFmtId="0" fontId="6" fillId="3" borderId="10" xfId="6" applyFont="1" applyFill="1" applyBorder="1" applyAlignment="1">
      <alignment horizontal="center" vertical="center" wrapText="1"/>
    </xf>
    <xf numFmtId="0" fontId="59" fillId="3" borderId="2" xfId="6" applyFont="1" applyFill="1" applyBorder="1" applyAlignment="1">
      <alignment horizontal="left" vertical="center" wrapText="1"/>
    </xf>
    <xf numFmtId="164" fontId="59" fillId="0" borderId="2" xfId="5" applyNumberFormat="1" applyFont="1" applyFill="1" applyBorder="1" applyAlignment="1">
      <alignment horizontal="center" vertical="center" wrapText="1"/>
    </xf>
    <xf numFmtId="164" fontId="59" fillId="0" borderId="2" xfId="6" applyNumberFormat="1" applyFont="1" applyFill="1" applyBorder="1" applyAlignment="1">
      <alignment horizontal="center" vertical="center" wrapText="1"/>
    </xf>
    <xf numFmtId="165" fontId="59" fillId="0" borderId="5" xfId="6" applyNumberFormat="1" applyFont="1" applyFill="1" applyBorder="1" applyAlignment="1">
      <alignment horizontal="center" vertical="center"/>
    </xf>
    <xf numFmtId="165" fontId="59" fillId="0" borderId="27" xfId="6" applyNumberFormat="1" applyFont="1" applyFill="1" applyBorder="1" applyAlignment="1">
      <alignment horizontal="center" vertical="center"/>
    </xf>
    <xf numFmtId="164" fontId="59" fillId="3" borderId="2" xfId="5" applyNumberFormat="1" applyFont="1" applyFill="1" applyBorder="1" applyAlignment="1">
      <alignment horizontal="center" vertical="center" wrapText="1"/>
    </xf>
    <xf numFmtId="165" fontId="59" fillId="3" borderId="2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left" wrapText="1"/>
    </xf>
    <xf numFmtId="165" fontId="60" fillId="0" borderId="2" xfId="6" applyNumberFormat="1" applyFont="1" applyFill="1" applyBorder="1" applyAlignment="1">
      <alignment horizontal="center" wrapText="1"/>
    </xf>
    <xf numFmtId="165" fontId="60" fillId="0" borderId="5" xfId="6" applyNumberFormat="1" applyFont="1" applyFill="1" applyBorder="1" applyAlignment="1">
      <alignment horizontal="center" wrapText="1"/>
    </xf>
    <xf numFmtId="164" fontId="12" fillId="3" borderId="2" xfId="6" applyNumberFormat="1" applyFont="1" applyFill="1" applyBorder="1" applyAlignment="1">
      <alignment horizontal="center"/>
    </xf>
    <xf numFmtId="165" fontId="60" fillId="3" borderId="2" xfId="6" applyNumberFormat="1" applyFont="1" applyFill="1" applyBorder="1" applyAlignment="1">
      <alignment horizontal="center" wrapText="1"/>
    </xf>
    <xf numFmtId="0" fontId="54" fillId="0" borderId="0" xfId="12" applyFont="1" applyFill="1" applyBorder="1" applyAlignment="1">
      <alignment horizontal="left"/>
    </xf>
    <xf numFmtId="0" fontId="54" fillId="0" borderId="0" xfId="6" applyFont="1" applyFill="1" applyAlignment="1"/>
    <xf numFmtId="1" fontId="61" fillId="0" borderId="0" xfId="10" applyNumberFormat="1" applyFont="1" applyFill="1" applyProtection="1">
      <protection locked="0"/>
    </xf>
    <xf numFmtId="1" fontId="61" fillId="0" borderId="0" xfId="10" applyNumberFormat="1" applyFont="1" applyFill="1" applyBorder="1" applyProtection="1">
      <protection locked="0"/>
    </xf>
    <xf numFmtId="1" fontId="61" fillId="0" borderId="0" xfId="10" applyNumberFormat="1" applyFont="1" applyFill="1" applyBorder="1" applyAlignment="1" applyProtection="1">
      <alignment vertical="center"/>
      <protection locked="0"/>
    </xf>
    <xf numFmtId="1" fontId="40" fillId="0" borderId="0" xfId="10" applyNumberFormat="1" applyFont="1" applyFill="1" applyBorder="1" applyAlignment="1" applyProtection="1">
      <alignment horizontal="center"/>
      <protection locked="0"/>
    </xf>
    <xf numFmtId="0" fontId="12" fillId="20" borderId="2" xfId="6" applyFont="1" applyFill="1" applyBorder="1" applyAlignment="1">
      <alignment horizontal="left" wrapText="1"/>
    </xf>
    <xf numFmtId="165" fontId="60" fillId="20" borderId="2" xfId="6" applyNumberFormat="1" applyFont="1" applyFill="1" applyBorder="1" applyAlignment="1">
      <alignment horizontal="center" wrapText="1"/>
    </xf>
    <xf numFmtId="164" fontId="59" fillId="20" borderId="2" xfId="6" applyNumberFormat="1" applyFont="1" applyFill="1" applyBorder="1" applyAlignment="1">
      <alignment horizontal="center" vertical="center" wrapText="1"/>
    </xf>
    <xf numFmtId="165" fontId="60" fillId="20" borderId="5" xfId="6" applyNumberFormat="1" applyFont="1" applyFill="1" applyBorder="1" applyAlignment="1">
      <alignment horizontal="center" wrapText="1"/>
    </xf>
    <xf numFmtId="165" fontId="59" fillId="20" borderId="27" xfId="6" applyNumberFormat="1" applyFont="1" applyFill="1" applyBorder="1" applyAlignment="1">
      <alignment horizontal="center" vertical="center"/>
    </xf>
    <xf numFmtId="164" fontId="12" fillId="20" borderId="2" xfId="6" applyNumberFormat="1" applyFont="1" applyFill="1" applyBorder="1" applyAlignment="1">
      <alignment horizontal="center"/>
    </xf>
    <xf numFmtId="0" fontId="39" fillId="0" borderId="0" xfId="11" applyFont="1" applyFill="1" applyAlignment="1">
      <alignment horizontal="center" vertical="top" wrapText="1"/>
    </xf>
    <xf numFmtId="3" fontId="41" fillId="0" borderId="2" xfId="6" applyNumberFormat="1" applyFont="1" applyBorder="1" applyAlignment="1">
      <alignment horizontal="center" vertical="center"/>
    </xf>
    <xf numFmtId="3" fontId="41" fillId="0" borderId="2" xfId="6" applyNumberFormat="1" applyFont="1" applyFill="1" applyBorder="1" applyAlignment="1">
      <alignment horizontal="center" vertical="center"/>
    </xf>
    <xf numFmtId="3" fontId="41" fillId="3" borderId="2" xfId="6" applyNumberFormat="1" applyFont="1" applyFill="1" applyBorder="1" applyAlignment="1">
      <alignment horizontal="center" vertical="center"/>
    </xf>
    <xf numFmtId="0" fontId="40" fillId="0" borderId="2" xfId="11" applyFont="1" applyBorder="1" applyAlignment="1">
      <alignment horizontal="center" vertical="center"/>
    </xf>
    <xf numFmtId="3" fontId="40" fillId="0" borderId="2" xfId="6" applyNumberFormat="1" applyFont="1" applyFill="1" applyBorder="1" applyAlignment="1">
      <alignment horizontal="center" vertical="center"/>
    </xf>
    <xf numFmtId="3" fontId="34" fillId="0" borderId="0" xfId="11" applyNumberFormat="1" applyFont="1" applyAlignment="1">
      <alignment vertical="center"/>
    </xf>
    <xf numFmtId="164" fontId="34" fillId="0" borderId="0" xfId="11" applyNumberFormat="1" applyFont="1" applyAlignment="1">
      <alignment vertical="center"/>
    </xf>
    <xf numFmtId="0" fontId="41" fillId="0" borderId="2" xfId="10" applyNumberFormat="1" applyFont="1" applyFill="1" applyBorder="1" applyAlignment="1" applyProtection="1">
      <alignment horizontal="left" vertical="center"/>
      <protection locked="0"/>
    </xf>
    <xf numFmtId="1" fontId="41" fillId="0" borderId="2" xfId="10" applyNumberFormat="1" applyFont="1" applyFill="1" applyBorder="1" applyProtection="1">
      <protection locked="0"/>
    </xf>
    <xf numFmtId="3" fontId="40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38" fillId="0" borderId="0" xfId="0" applyFont="1" applyAlignment="1"/>
    <xf numFmtId="0" fontId="39" fillId="0" borderId="0" xfId="11" applyFont="1" applyFill="1" applyAlignment="1">
      <alignment horizontal="center" vertical="top" wrapText="1"/>
    </xf>
    <xf numFmtId="0" fontId="67" fillId="0" borderId="0" xfId="53" applyFont="1" applyFill="1" applyBorder="1" applyAlignment="1">
      <alignment horizontal="center"/>
    </xf>
    <xf numFmtId="3" fontId="41" fillId="0" borderId="2" xfId="1" applyNumberFormat="1" applyFont="1" applyBorder="1" applyAlignment="1">
      <alignment horizontal="center" vertical="center" wrapText="1"/>
    </xf>
    <xf numFmtId="0" fontId="38" fillId="0" borderId="0" xfId="0" applyFont="1"/>
    <xf numFmtId="0" fontId="69" fillId="0" borderId="0" xfId="53" applyFont="1" applyFill="1" applyAlignment="1">
      <alignment horizontal="center"/>
    </xf>
    <xf numFmtId="3" fontId="42" fillId="0" borderId="2" xfId="53" applyNumberFormat="1" applyFont="1" applyFill="1" applyBorder="1" applyAlignment="1">
      <alignment horizontal="center" vertical="center" wrapText="1"/>
    </xf>
    <xf numFmtId="0" fontId="70" fillId="0" borderId="2" xfId="53" applyFont="1" applyFill="1" applyBorder="1" applyAlignment="1">
      <alignment horizontal="center" vertical="center" wrapText="1"/>
    </xf>
    <xf numFmtId="0" fontId="42" fillId="0" borderId="2" xfId="53" applyFont="1" applyFill="1" applyBorder="1" applyAlignment="1">
      <alignment horizontal="left" vertical="center" wrapText="1"/>
    </xf>
    <xf numFmtId="0" fontId="73" fillId="0" borderId="2" xfId="53" applyFont="1" applyFill="1" applyBorder="1" applyAlignment="1">
      <alignment horizontal="center" vertical="center" wrapText="1"/>
    </xf>
    <xf numFmtId="0" fontId="41" fillId="0" borderId="2" xfId="54" applyFont="1" applyBorder="1" applyAlignment="1">
      <alignment vertical="center" wrapText="1"/>
    </xf>
    <xf numFmtId="3" fontId="41" fillId="0" borderId="2" xfId="54" applyNumberFormat="1" applyFont="1" applyBorder="1" applyAlignment="1">
      <alignment horizontal="center" vertical="center" wrapText="1"/>
    </xf>
    <xf numFmtId="165" fontId="41" fillId="0" borderId="0" xfId="10" applyNumberFormat="1" applyFont="1" applyFill="1" applyBorder="1" applyAlignment="1" applyProtection="1">
      <alignment horizontal="center"/>
      <protection locked="0"/>
    </xf>
    <xf numFmtId="1" fontId="41" fillId="0" borderId="2" xfId="10" applyNumberFormat="1" applyFont="1" applyFill="1" applyBorder="1" applyAlignment="1" applyProtection="1">
      <alignment horizontal="center" vertical="center" wrapText="1"/>
    </xf>
    <xf numFmtId="1" fontId="41" fillId="0" borderId="2" xfId="10" applyNumberFormat="1" applyFont="1" applyFill="1" applyBorder="1" applyAlignment="1" applyProtection="1">
      <alignment horizontal="center"/>
    </xf>
    <xf numFmtId="1" fontId="40" fillId="0" borderId="2" xfId="10" applyNumberFormat="1" applyFont="1" applyFill="1" applyBorder="1" applyAlignment="1" applyProtection="1">
      <alignment horizontal="center" vertical="center"/>
      <protection locked="0"/>
    </xf>
    <xf numFmtId="164" fontId="40" fillId="0" borderId="2" xfId="10" applyNumberFormat="1" applyFont="1" applyFill="1" applyBorder="1" applyAlignment="1" applyProtection="1">
      <alignment horizontal="center" vertical="center"/>
      <protection locked="0"/>
    </xf>
    <xf numFmtId="0" fontId="41" fillId="0" borderId="2" xfId="10" applyNumberFormat="1" applyFont="1" applyFill="1" applyBorder="1" applyAlignment="1" applyProtection="1">
      <alignment horizontal="center" vertical="center"/>
      <protection locked="0"/>
    </xf>
    <xf numFmtId="3" fontId="41" fillId="0" borderId="2" xfId="10" applyNumberFormat="1" applyFont="1" applyFill="1" applyBorder="1" applyAlignment="1" applyProtection="1">
      <alignment horizontal="center" vertical="center"/>
      <protection locked="0"/>
    </xf>
    <xf numFmtId="164" fontId="41" fillId="0" borderId="2" xfId="10" applyNumberFormat="1" applyFont="1" applyFill="1" applyBorder="1" applyAlignment="1" applyProtection="1">
      <alignment horizontal="center" vertical="center"/>
      <protection locked="0"/>
    </xf>
    <xf numFmtId="1" fontId="41" fillId="0" borderId="2" xfId="10" applyNumberFormat="1" applyFont="1" applyFill="1" applyBorder="1" applyAlignment="1" applyProtection="1">
      <alignment horizontal="center"/>
      <protection locked="0"/>
    </xf>
    <xf numFmtId="0" fontId="65" fillId="0" borderId="6" xfId="9" applyFont="1" applyFill="1" applyBorder="1" applyAlignment="1">
      <alignment horizontal="left" vertical="center" wrapText="1"/>
    </xf>
    <xf numFmtId="0" fontId="65" fillId="0" borderId="21" xfId="9" applyFont="1" applyBorder="1" applyAlignment="1">
      <alignment vertical="center" wrapText="1"/>
    </xf>
    <xf numFmtId="0" fontId="65" fillId="0" borderId="2" xfId="9" applyFont="1" applyBorder="1" applyAlignment="1">
      <alignment vertical="center" wrapText="1"/>
    </xf>
    <xf numFmtId="0" fontId="65" fillId="0" borderId="5" xfId="9" applyFont="1" applyBorder="1" applyAlignment="1">
      <alignment vertical="center" wrapText="1"/>
    </xf>
    <xf numFmtId="0" fontId="65" fillId="0" borderId="3" xfId="9" applyFont="1" applyBorder="1" applyAlignment="1">
      <alignment vertical="center" wrapText="1"/>
    </xf>
    <xf numFmtId="0" fontId="65" fillId="0" borderId="2" xfId="9" applyFont="1" applyFill="1" applyBorder="1" applyAlignment="1">
      <alignment vertical="center" wrapText="1"/>
    </xf>
    <xf numFmtId="0" fontId="65" fillId="0" borderId="3" xfId="9" applyFont="1" applyFill="1" applyBorder="1" applyAlignment="1">
      <alignment vertical="center" wrapText="1"/>
    </xf>
    <xf numFmtId="0" fontId="65" fillId="0" borderId="28" xfId="9" applyFont="1" applyBorder="1" applyAlignment="1">
      <alignment vertical="center" wrapText="1"/>
    </xf>
    <xf numFmtId="0" fontId="65" fillId="3" borderId="3" xfId="9" applyFont="1" applyFill="1" applyBorder="1" applyAlignment="1">
      <alignment vertical="center" wrapText="1"/>
    </xf>
    <xf numFmtId="0" fontId="65" fillId="0" borderId="2" xfId="9" applyFont="1" applyFill="1" applyBorder="1" applyAlignment="1">
      <alignment horizontal="left" vertical="center" wrapText="1"/>
    </xf>
    <xf numFmtId="0" fontId="65" fillId="0" borderId="2" xfId="7" applyFont="1" applyFill="1" applyBorder="1" applyAlignment="1">
      <alignment horizontal="left" vertical="center" wrapText="1"/>
    </xf>
    <xf numFmtId="3" fontId="40" fillId="0" borderId="2" xfId="2" applyNumberFormat="1" applyFont="1" applyFill="1" applyBorder="1" applyAlignment="1">
      <alignment horizontal="center" vertical="center" wrapText="1"/>
    </xf>
    <xf numFmtId="0" fontId="36" fillId="0" borderId="5" xfId="9" applyFont="1" applyBorder="1" applyAlignment="1">
      <alignment vertical="center" wrapText="1"/>
    </xf>
    <xf numFmtId="0" fontId="65" fillId="0" borderId="21" xfId="9" applyFont="1" applyBorder="1" applyAlignment="1">
      <alignment horizontal="left" vertical="center" wrapText="1" indent="1"/>
    </xf>
    <xf numFmtId="0" fontId="74" fillId="0" borderId="28" xfId="9" applyFont="1" applyBorder="1" applyAlignment="1">
      <alignment vertical="center" wrapText="1"/>
    </xf>
    <xf numFmtId="0" fontId="74" fillId="0" borderId="29" xfId="9" applyFont="1" applyBorder="1" applyAlignment="1">
      <alignment vertical="center" wrapText="1"/>
    </xf>
    <xf numFmtId="0" fontId="32" fillId="0" borderId="0" xfId="9" applyFont="1" applyFill="1" applyBorder="1" applyAlignment="1">
      <alignment vertical="center" wrapText="1"/>
    </xf>
    <xf numFmtId="0" fontId="66" fillId="0" borderId="0" xfId="8" applyFont="1" applyFill="1" applyBorder="1" applyAlignment="1">
      <alignment vertical="center" wrapText="1"/>
    </xf>
    <xf numFmtId="3" fontId="66" fillId="0" borderId="0" xfId="8" applyNumberFormat="1" applyFont="1" applyFill="1" applyBorder="1" applyAlignment="1">
      <alignment horizontal="center" vertical="center" wrapText="1"/>
    </xf>
    <xf numFmtId="165" fontId="66" fillId="0" borderId="0" xfId="9" applyNumberFormat="1" applyFont="1" applyFill="1" applyBorder="1" applyAlignment="1">
      <alignment horizontal="center" vertical="center"/>
    </xf>
    <xf numFmtId="0" fontId="66" fillId="0" borderId="0" xfId="2" applyFont="1" applyFill="1" applyBorder="1" applyAlignment="1">
      <alignment vertical="center" wrapText="1"/>
    </xf>
    <xf numFmtId="165" fontId="66" fillId="0" borderId="0" xfId="8" applyNumberFormat="1" applyFont="1" applyFill="1" applyBorder="1" applyAlignment="1">
      <alignment horizontal="center" vertical="center"/>
    </xf>
    <xf numFmtId="3" fontId="40" fillId="0" borderId="6" xfId="9" applyNumberFormat="1" applyFont="1" applyFill="1" applyBorder="1" applyAlignment="1">
      <alignment horizontal="center" vertical="center" wrapText="1"/>
    </xf>
    <xf numFmtId="3" fontId="40" fillId="0" borderId="21" xfId="9" applyNumberFormat="1" applyFont="1" applyFill="1" applyBorder="1" applyAlignment="1">
      <alignment horizontal="center" vertical="center" wrapText="1"/>
    </xf>
    <xf numFmtId="164" fontId="62" fillId="0" borderId="6" xfId="9" applyNumberFormat="1" applyFont="1" applyFill="1" applyBorder="1" applyAlignment="1">
      <alignment horizontal="center" vertical="center" wrapText="1"/>
    </xf>
    <xf numFmtId="3" fontId="33" fillId="0" borderId="28" xfId="9" applyNumberFormat="1" applyFont="1" applyFill="1" applyBorder="1" applyAlignment="1">
      <alignment horizontal="center" vertical="center" wrapText="1"/>
    </xf>
    <xf numFmtId="3" fontId="33" fillId="0" borderId="29" xfId="9" applyNumberFormat="1" applyFont="1" applyFill="1" applyBorder="1" applyAlignment="1">
      <alignment horizontal="center" vertical="center" wrapText="1"/>
    </xf>
    <xf numFmtId="3" fontId="40" fillId="0" borderId="3" xfId="9" applyNumberFormat="1" applyFont="1" applyFill="1" applyBorder="1" applyAlignment="1">
      <alignment horizontal="center" vertical="center" wrapText="1"/>
    </xf>
    <xf numFmtId="3" fontId="40" fillId="0" borderId="28" xfId="9" applyNumberFormat="1" applyFont="1" applyFill="1" applyBorder="1" applyAlignment="1">
      <alignment horizontal="center" vertical="center" wrapText="1"/>
    </xf>
    <xf numFmtId="3" fontId="40" fillId="0" borderId="2" xfId="7" applyNumberFormat="1" applyFont="1" applyFill="1" applyBorder="1" applyAlignment="1">
      <alignment horizontal="center" vertical="center" wrapText="1"/>
    </xf>
    <xf numFmtId="0" fontId="40" fillId="0" borderId="2" xfId="7" applyFont="1" applyFill="1" applyBorder="1" applyAlignment="1">
      <alignment horizontal="center" vertical="center" wrapText="1"/>
    </xf>
    <xf numFmtId="0" fontId="40" fillId="0" borderId="2" xfId="9" applyFont="1" applyBorder="1" applyAlignment="1">
      <alignment horizontal="center" vertical="center" wrapText="1"/>
    </xf>
    <xf numFmtId="3" fontId="40" fillId="0" borderId="0" xfId="10" applyNumberFormat="1" applyFont="1" applyFill="1" applyBorder="1" applyAlignment="1" applyProtection="1">
      <alignment horizontal="center" vertical="center"/>
      <protection locked="0"/>
    </xf>
    <xf numFmtId="3" fontId="40" fillId="0" borderId="21" xfId="9" applyNumberFormat="1" applyFont="1" applyBorder="1" applyAlignment="1">
      <alignment horizontal="center" vertical="center" wrapText="1"/>
    </xf>
    <xf numFmtId="3" fontId="40" fillId="0" borderId="2" xfId="9" applyNumberFormat="1" applyFont="1" applyBorder="1" applyAlignment="1">
      <alignment horizontal="center" vertical="center" wrapText="1"/>
    </xf>
    <xf numFmtId="3" fontId="40" fillId="0" borderId="9" xfId="9" applyNumberFormat="1" applyFont="1" applyBorder="1" applyAlignment="1">
      <alignment horizontal="center" vertical="center" wrapText="1"/>
    </xf>
    <xf numFmtId="3" fontId="33" fillId="0" borderId="28" xfId="9" applyNumberFormat="1" applyFont="1" applyBorder="1" applyAlignment="1">
      <alignment horizontal="center" vertical="center" wrapText="1"/>
    </xf>
    <xf numFmtId="3" fontId="33" fillId="0" borderId="29" xfId="9" applyNumberFormat="1" applyFont="1" applyBorder="1" applyAlignment="1">
      <alignment horizontal="center" vertical="center" wrapText="1"/>
    </xf>
    <xf numFmtId="3" fontId="40" fillId="0" borderId="3" xfId="9" applyNumberFormat="1" applyFont="1" applyBorder="1" applyAlignment="1">
      <alignment horizontal="center" vertical="center" wrapText="1"/>
    </xf>
    <xf numFmtId="3" fontId="40" fillId="0" borderId="28" xfId="9" applyNumberFormat="1" applyFont="1" applyBorder="1" applyAlignment="1">
      <alignment horizontal="center" vertical="center" wrapText="1"/>
    </xf>
    <xf numFmtId="3" fontId="40" fillId="3" borderId="3" xfId="9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/>
    </xf>
    <xf numFmtId="0" fontId="40" fillId="0" borderId="0" xfId="11" applyFont="1" applyBorder="1" applyAlignment="1">
      <alignment horizontal="center" vertical="center" wrapText="1"/>
    </xf>
    <xf numFmtId="0" fontId="40" fillId="0" borderId="0" xfId="11" applyFont="1" applyFill="1" applyBorder="1" applyAlignment="1">
      <alignment horizontal="center" vertical="center" wrapText="1"/>
    </xf>
    <xf numFmtId="3" fontId="66" fillId="0" borderId="0" xfId="6" applyNumberFormat="1" applyFont="1" applyBorder="1" applyAlignment="1">
      <alignment horizontal="center" vertical="center"/>
    </xf>
    <xf numFmtId="3" fontId="37" fillId="0" borderId="0" xfId="6" applyNumberFormat="1" applyFont="1" applyBorder="1" applyAlignment="1">
      <alignment horizontal="center" vertical="center"/>
    </xf>
    <xf numFmtId="0" fontId="48" fillId="0" borderId="12" xfId="6" applyFont="1" applyFill="1" applyBorder="1" applyAlignment="1">
      <alignment horizontal="left" vertical="center" wrapText="1" indent="1"/>
    </xf>
    <xf numFmtId="0" fontId="48" fillId="0" borderId="3" xfId="6" applyFont="1" applyFill="1" applyBorder="1" applyAlignment="1">
      <alignment horizontal="left" vertical="center" wrapText="1" indent="1"/>
    </xf>
    <xf numFmtId="0" fontId="51" fillId="0" borderId="6" xfId="6" applyFont="1" applyFill="1" applyBorder="1" applyAlignment="1">
      <alignment horizontal="left" vertical="center" wrapText="1" indent="1"/>
    </xf>
    <xf numFmtId="0" fontId="51" fillId="0" borderId="12" xfId="6" applyFont="1" applyFill="1" applyBorder="1" applyAlignment="1">
      <alignment horizontal="left" vertical="center" wrapText="1" indent="1"/>
    </xf>
    <xf numFmtId="0" fontId="51" fillId="0" borderId="3" xfId="6" applyFont="1" applyFill="1" applyBorder="1" applyAlignment="1">
      <alignment horizontal="left" vertical="center" wrapText="1" indent="1"/>
    </xf>
    <xf numFmtId="0" fontId="11" fillId="0" borderId="0" xfId="52" applyFont="1" applyAlignment="1">
      <alignment horizontal="center" vertical="center" wrapText="1"/>
    </xf>
    <xf numFmtId="0" fontId="35" fillId="0" borderId="0" xfId="52" applyFont="1" applyAlignment="1">
      <alignment horizontal="center" wrapText="1"/>
    </xf>
    <xf numFmtId="0" fontId="36" fillId="0" borderId="0" xfId="52" applyFont="1" applyAlignment="1">
      <alignment horizontal="center" vertical="center" wrapText="1"/>
    </xf>
    <xf numFmtId="0" fontId="48" fillId="0" borderId="6" xfId="6" applyFont="1" applyFill="1" applyBorder="1" applyAlignment="1">
      <alignment horizontal="left" vertical="center" wrapText="1" indent="1"/>
    </xf>
    <xf numFmtId="0" fontId="51" fillId="0" borderId="23" xfId="6" applyFont="1" applyFill="1" applyBorder="1" applyAlignment="1">
      <alignment horizontal="left" vertical="center" wrapText="1" indent="1"/>
    </xf>
    <xf numFmtId="0" fontId="58" fillId="0" borderId="5" xfId="6" applyFont="1" applyFill="1" applyBorder="1" applyAlignment="1">
      <alignment horizontal="center" vertical="center" wrapText="1"/>
    </xf>
    <xf numFmtId="0" fontId="58" fillId="0" borderId="11" xfId="6" applyFont="1" applyFill="1" applyBorder="1" applyAlignment="1">
      <alignment horizontal="center" vertical="center" wrapText="1"/>
    </xf>
    <xf numFmtId="0" fontId="58" fillId="0" borderId="8" xfId="6" applyFont="1" applyFill="1" applyBorder="1" applyAlignment="1">
      <alignment horizontal="center" vertical="center" wrapText="1"/>
    </xf>
    <xf numFmtId="0" fontId="58" fillId="0" borderId="25" xfId="6" applyFont="1" applyFill="1" applyBorder="1" applyAlignment="1">
      <alignment horizontal="center" vertical="center" wrapText="1"/>
    </xf>
    <xf numFmtId="0" fontId="58" fillId="3" borderId="26" xfId="6" applyFont="1" applyFill="1" applyBorder="1" applyAlignment="1">
      <alignment horizontal="center" vertical="center" wrapText="1"/>
    </xf>
    <xf numFmtId="0" fontId="58" fillId="3" borderId="11" xfId="6" applyFont="1" applyFill="1" applyBorder="1" applyAlignment="1">
      <alignment horizontal="center" vertical="center" wrapText="1"/>
    </xf>
    <xf numFmtId="0" fontId="58" fillId="3" borderId="8" xfId="6" applyFont="1" applyFill="1" applyBorder="1" applyAlignment="1">
      <alignment horizontal="center" vertical="center" wrapText="1"/>
    </xf>
    <xf numFmtId="0" fontId="58" fillId="3" borderId="2" xfId="6" applyFont="1" applyFill="1" applyBorder="1" applyAlignment="1">
      <alignment horizontal="center" vertical="center" wrapText="1"/>
    </xf>
    <xf numFmtId="0" fontId="7" fillId="0" borderId="0" xfId="6" applyFont="1" applyAlignment="1">
      <alignment horizontal="right"/>
    </xf>
    <xf numFmtId="0" fontId="53" fillId="0" borderId="0" xfId="0" applyFont="1" applyAlignment="1"/>
    <xf numFmtId="0" fontId="0" fillId="0" borderId="0" xfId="0" applyAlignment="1"/>
    <xf numFmtId="0" fontId="8" fillId="0" borderId="0" xfId="6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55" fillId="0" borderId="0" xfId="6" applyFont="1" applyFill="1" applyBorder="1" applyAlignment="1">
      <alignment horizontal="right"/>
    </xf>
    <xf numFmtId="0" fontId="56" fillId="3" borderId="6" xfId="6" applyFont="1" applyFill="1" applyBorder="1" applyAlignment="1">
      <alignment horizontal="center" vertical="center" wrapText="1"/>
    </xf>
    <xf numFmtId="0" fontId="56" fillId="3" borderId="3" xfId="6" applyFont="1" applyFill="1" applyBorder="1" applyAlignment="1">
      <alignment horizontal="center" vertical="center" wrapText="1"/>
    </xf>
    <xf numFmtId="0" fontId="57" fillId="3" borderId="5" xfId="6" applyFont="1" applyFill="1" applyBorder="1" applyAlignment="1">
      <alignment horizontal="center" vertical="center" wrapText="1"/>
    </xf>
    <xf numFmtId="0" fontId="57" fillId="3" borderId="11" xfId="6" applyFont="1" applyFill="1" applyBorder="1" applyAlignment="1">
      <alignment horizontal="center" vertical="center" wrapText="1"/>
    </xf>
    <xf numFmtId="0" fontId="57" fillId="3" borderId="8" xfId="6" applyFont="1" applyFill="1" applyBorder="1" applyAlignment="1">
      <alignment horizontal="center" vertical="center" wrapText="1"/>
    </xf>
    <xf numFmtId="0" fontId="57" fillId="3" borderId="25" xfId="6" applyFont="1" applyFill="1" applyBorder="1" applyAlignment="1">
      <alignment horizontal="center" vertical="center" wrapText="1"/>
    </xf>
    <xf numFmtId="0" fontId="57" fillId="3" borderId="26" xfId="6" applyFont="1" applyFill="1" applyBorder="1" applyAlignment="1">
      <alignment horizontal="center" vertical="center" wrapText="1"/>
    </xf>
    <xf numFmtId="0" fontId="57" fillId="3" borderId="2" xfId="6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 vertical="top" wrapText="1"/>
    </xf>
    <xf numFmtId="0" fontId="39" fillId="0" borderId="2" xfId="11" applyFont="1" applyFill="1" applyBorder="1" applyAlignment="1">
      <alignment horizontal="center" vertical="top" wrapText="1"/>
    </xf>
    <xf numFmtId="49" fontId="47" fillId="0" borderId="2" xfId="11" applyNumberFormat="1" applyFont="1" applyBorder="1" applyAlignment="1">
      <alignment horizontal="center" vertical="center" wrapText="1"/>
    </xf>
    <xf numFmtId="0" fontId="42" fillId="0" borderId="0" xfId="6" applyFont="1" applyAlignment="1">
      <alignment horizontal="right"/>
    </xf>
    <xf numFmtId="0" fontId="0" fillId="0" borderId="0" xfId="0" applyAlignment="1">
      <alignment horizontal="center" vertical="top" wrapText="1"/>
    </xf>
    <xf numFmtId="0" fontId="38" fillId="0" borderId="0" xfId="0" applyFont="1" applyAlignment="1"/>
    <xf numFmtId="0" fontId="71" fillId="0" borderId="0" xfId="53" applyFont="1" applyFill="1" applyAlignment="1">
      <alignment horizontal="center" wrapText="1"/>
    </xf>
    <xf numFmtId="0" fontId="72" fillId="0" borderId="0" xfId="53" applyFont="1" applyFill="1" applyAlignment="1">
      <alignment horizontal="center"/>
    </xf>
    <xf numFmtId="0" fontId="67" fillId="0" borderId="6" xfId="53" applyFont="1" applyFill="1" applyBorder="1" applyAlignment="1">
      <alignment horizontal="center"/>
    </xf>
    <xf numFmtId="0" fontId="67" fillId="0" borderId="3" xfId="53" applyFont="1" applyFill="1" applyBorder="1" applyAlignment="1">
      <alignment horizontal="center"/>
    </xf>
    <xf numFmtId="166" fontId="47" fillId="0" borderId="6" xfId="11" applyNumberFormat="1" applyFont="1" applyBorder="1" applyAlignment="1">
      <alignment horizontal="center" vertical="center" wrapText="1"/>
    </xf>
    <xf numFmtId="0" fontId="47" fillId="0" borderId="3" xfId="11" applyFont="1" applyBorder="1" applyAlignment="1">
      <alignment horizontal="center" vertical="center" wrapText="1"/>
    </xf>
    <xf numFmtId="0" fontId="68" fillId="0" borderId="0" xfId="53" applyFont="1" applyFill="1" applyAlignment="1">
      <alignment horizontal="center" wrapText="1"/>
    </xf>
    <xf numFmtId="0" fontId="64" fillId="0" borderId="0" xfId="53" applyFont="1" applyFill="1" applyAlignment="1">
      <alignment horizontal="center" wrapText="1"/>
    </xf>
    <xf numFmtId="0" fontId="67" fillId="0" borderId="2" xfId="53" applyFont="1" applyFill="1" applyBorder="1" applyAlignment="1">
      <alignment horizontal="center"/>
    </xf>
    <xf numFmtId="0" fontId="46" fillId="0" borderId="0" xfId="9" applyFont="1" applyFill="1" applyAlignment="1">
      <alignment horizontal="center"/>
    </xf>
    <xf numFmtId="0" fontId="65" fillId="0" borderId="2" xfId="9" applyFont="1" applyFill="1" applyBorder="1" applyAlignment="1">
      <alignment horizontal="center" vertical="center" wrapText="1"/>
    </xf>
    <xf numFmtId="49" fontId="47" fillId="0" borderId="6" xfId="9" applyNumberFormat="1" applyFont="1" applyFill="1" applyBorder="1" applyAlignment="1">
      <alignment horizontal="center" vertical="center" wrapText="1"/>
    </xf>
    <xf numFmtId="49" fontId="47" fillId="0" borderId="3" xfId="9" applyNumberFormat="1" applyFont="1" applyFill="1" applyBorder="1" applyAlignment="1">
      <alignment horizontal="center" vertical="center" wrapText="1"/>
    </xf>
    <xf numFmtId="49" fontId="47" fillId="0" borderId="2" xfId="9" applyNumberFormat="1" applyFont="1" applyFill="1" applyBorder="1" applyAlignment="1">
      <alignment horizontal="center" vertical="center" wrapText="1"/>
    </xf>
    <xf numFmtId="0" fontId="45" fillId="0" borderId="0" xfId="9" applyFont="1" applyFill="1" applyBorder="1" applyAlignment="1">
      <alignment horizontal="center" vertical="top" wrapText="1"/>
    </xf>
    <xf numFmtId="49" fontId="47" fillId="0" borderId="2" xfId="9" applyNumberFormat="1" applyFont="1" applyFill="1" applyBorder="1" applyAlignment="1">
      <alignment horizontal="center" vertical="top" wrapText="1"/>
    </xf>
    <xf numFmtId="0" fontId="76" fillId="0" borderId="9" xfId="9" applyFont="1" applyFill="1" applyBorder="1" applyAlignment="1">
      <alignment horizontal="center" vertical="center" wrapText="1"/>
    </xf>
    <xf numFmtId="0" fontId="76" fillId="0" borderId="7" xfId="9" applyFont="1" applyFill="1" applyBorder="1" applyAlignment="1">
      <alignment horizontal="center" vertical="center" wrapText="1"/>
    </xf>
    <xf numFmtId="0" fontId="76" fillId="0" borderId="4" xfId="9" applyFont="1" applyFill="1" applyBorder="1" applyAlignment="1">
      <alignment horizontal="center" vertical="center" wrapText="1"/>
    </xf>
    <xf numFmtId="0" fontId="76" fillId="0" borderId="1" xfId="9" applyFont="1" applyFill="1" applyBorder="1" applyAlignment="1">
      <alignment horizontal="center" vertical="center" wrapText="1"/>
    </xf>
    <xf numFmtId="0" fontId="40" fillId="0" borderId="2" xfId="9" applyFont="1" applyFill="1" applyBorder="1" applyAlignment="1">
      <alignment horizontal="center" vertical="center" wrapText="1"/>
    </xf>
    <xf numFmtId="1" fontId="41" fillId="0" borderId="2" xfId="10" applyNumberFormat="1" applyFont="1" applyFill="1" applyBorder="1" applyAlignment="1" applyProtection="1">
      <alignment horizontal="center" vertical="center" wrapText="1"/>
    </xf>
    <xf numFmtId="1" fontId="41" fillId="0" borderId="6" xfId="10" applyNumberFormat="1" applyFont="1" applyFill="1" applyBorder="1" applyAlignment="1" applyProtection="1">
      <alignment horizontal="center" vertical="center" wrapText="1"/>
    </xf>
    <xf numFmtId="1" fontId="41" fillId="0" borderId="3" xfId="10" applyNumberFormat="1" applyFont="1" applyFill="1" applyBorder="1" applyAlignment="1" applyProtection="1">
      <alignment horizontal="center" vertical="center" wrapText="1"/>
    </xf>
    <xf numFmtId="1" fontId="5" fillId="0" borderId="2" xfId="10" applyNumberFormat="1" applyFont="1" applyFill="1" applyBorder="1" applyAlignment="1" applyProtection="1">
      <alignment horizontal="center" vertical="center" wrapText="1"/>
    </xf>
    <xf numFmtId="1" fontId="40" fillId="0" borderId="6" xfId="10" applyNumberFormat="1" applyFont="1" applyFill="1" applyBorder="1" applyAlignment="1" applyProtection="1">
      <alignment horizontal="center" vertical="center"/>
    </xf>
    <xf numFmtId="1" fontId="40" fillId="0" borderId="12" xfId="10" applyNumberFormat="1" applyFont="1" applyFill="1" applyBorder="1" applyAlignment="1" applyProtection="1">
      <alignment horizontal="center" vertical="center"/>
    </xf>
    <xf numFmtId="165" fontId="37" fillId="0" borderId="0" xfId="10" applyNumberFormat="1" applyFont="1" applyFill="1" applyBorder="1" applyAlignment="1" applyProtection="1">
      <alignment horizontal="center" vertical="center"/>
      <protection locked="0"/>
    </xf>
    <xf numFmtId="0" fontId="63" fillId="0" borderId="0" xfId="0" applyFont="1" applyAlignment="1">
      <alignment horizontal="center" vertical="center"/>
    </xf>
    <xf numFmtId="1" fontId="41" fillId="0" borderId="6" xfId="10" applyNumberFormat="1" applyFont="1" applyFill="1" applyBorder="1" applyAlignment="1" applyProtection="1">
      <alignment horizontal="center" vertical="center" wrapText="1"/>
      <protection locked="0"/>
    </xf>
    <xf numFmtId="1" fontId="41" fillId="0" borderId="3" xfId="10" applyNumberFormat="1" applyFont="1" applyFill="1" applyBorder="1" applyAlignment="1" applyProtection="1">
      <alignment horizontal="center" vertical="center" wrapText="1"/>
      <protection locked="0"/>
    </xf>
    <xf numFmtId="1" fontId="44" fillId="0" borderId="1" xfId="1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5" fillId="0" borderId="0" xfId="9" applyFont="1" applyFill="1" applyAlignment="1">
      <alignment horizontal="center" wrapText="1"/>
    </xf>
    <xf numFmtId="1" fontId="44" fillId="0" borderId="0" xfId="10" applyNumberFormat="1" applyFont="1" applyFill="1" applyAlignment="1" applyProtection="1">
      <alignment horizontal="center"/>
      <protection locked="0"/>
    </xf>
    <xf numFmtId="0" fontId="77" fillId="0" borderId="0" xfId="0" applyFont="1" applyAlignment="1">
      <alignment horizontal="center"/>
    </xf>
  </cellXfs>
  <cellStyles count="55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Neutral" xfId="49"/>
    <cellStyle name="Note" xfId="50"/>
    <cellStyle name="Output" xfId="51"/>
    <cellStyle name="Звичайний" xfId="0" builtinId="0"/>
    <cellStyle name="Звичайний 2 3" xfId="1"/>
    <cellStyle name="Звичайний 3 2 3" xfId="2"/>
    <cellStyle name="Обычный 2" xfId="3"/>
    <cellStyle name="Обычный 2 2" xfId="4"/>
    <cellStyle name="Обычный 3" xfId="5"/>
    <cellStyle name="Обычный 4" xfId="6"/>
    <cellStyle name="Обычный 5" xfId="13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54"/>
    <cellStyle name="Обычный_27.08.2013" xfId="11"/>
    <cellStyle name="Обычный_TБЛ-12~1" xfId="12"/>
    <cellStyle name="Обычный_Иванова_1.03.05" xfId="52"/>
    <cellStyle name="Обычный_Форма7Н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zoomScaleSheetLayoutView="90" workbookViewId="0">
      <selection activeCell="A5" sqref="A5:A7"/>
    </sheetView>
  </sheetViews>
  <sheetFormatPr defaultColWidth="10.28515625" defaultRowHeight="15" x14ac:dyDescent="0.25"/>
  <cols>
    <col min="1" max="1" width="60.7109375" style="4" customWidth="1"/>
    <col min="2" max="2" width="51.5703125" style="4" customWidth="1"/>
    <col min="3" max="3" width="8.7109375" style="4" customWidth="1"/>
    <col min="4" max="236" width="7.85546875" style="4" customWidth="1"/>
    <col min="237" max="237" width="39.28515625" style="4" customWidth="1"/>
    <col min="238" max="16384" width="10.28515625" style="4"/>
  </cols>
  <sheetData>
    <row r="1" spans="1:3" ht="18.75" x14ac:dyDescent="0.3">
      <c r="B1" s="51" t="s">
        <v>73</v>
      </c>
    </row>
    <row r="2" spans="1:3" ht="43.15" customHeight="1" x14ac:dyDescent="0.25">
      <c r="A2" s="170" t="s">
        <v>92</v>
      </c>
      <c r="B2" s="170"/>
    </row>
    <row r="3" spans="1:3" ht="15.75" customHeight="1" x14ac:dyDescent="0.25">
      <c r="A3" s="172" t="s">
        <v>23</v>
      </c>
      <c r="B3" s="172"/>
    </row>
    <row r="4" spans="1:3" ht="15" customHeight="1" x14ac:dyDescent="0.25">
      <c r="A4" s="171"/>
      <c r="B4" s="171"/>
    </row>
    <row r="5" spans="1:3" s="38" customFormat="1" ht="24.6" customHeight="1" x14ac:dyDescent="0.25">
      <c r="A5" s="173" t="s">
        <v>55</v>
      </c>
      <c r="B5" s="37" t="s">
        <v>93</v>
      </c>
    </row>
    <row r="6" spans="1:3" s="38" customFormat="1" ht="24.6" customHeight="1" x14ac:dyDescent="0.25">
      <c r="A6" s="165"/>
      <c r="B6" s="39" t="s">
        <v>94</v>
      </c>
    </row>
    <row r="7" spans="1:3" s="38" customFormat="1" ht="24.6" customHeight="1" x14ac:dyDescent="0.25">
      <c r="A7" s="166"/>
      <c r="B7" s="40" t="s">
        <v>104</v>
      </c>
      <c r="C7" s="41"/>
    </row>
    <row r="8" spans="1:3" s="38" customFormat="1" ht="24.6" customHeight="1" x14ac:dyDescent="0.25">
      <c r="A8" s="167" t="s">
        <v>52</v>
      </c>
      <c r="B8" s="37" t="s">
        <v>98</v>
      </c>
      <c r="C8" s="41"/>
    </row>
    <row r="9" spans="1:3" s="38" customFormat="1" ht="24.6" customHeight="1" x14ac:dyDescent="0.25">
      <c r="A9" s="168"/>
      <c r="B9" s="39" t="s">
        <v>103</v>
      </c>
      <c r="C9" s="41"/>
    </row>
    <row r="10" spans="1:3" s="38" customFormat="1" ht="24.6" customHeight="1" thickBot="1" x14ac:dyDescent="0.3">
      <c r="A10" s="174"/>
      <c r="B10" s="42" t="s">
        <v>99</v>
      </c>
      <c r="C10" s="41"/>
    </row>
    <row r="11" spans="1:3" s="38" customFormat="1" ht="24.6" customHeight="1" thickTop="1" x14ac:dyDescent="0.25">
      <c r="A11" s="165" t="s">
        <v>56</v>
      </c>
      <c r="B11" s="43" t="s">
        <v>95</v>
      </c>
      <c r="C11" s="41"/>
    </row>
    <row r="12" spans="1:3" s="38" customFormat="1" ht="24.6" customHeight="1" x14ac:dyDescent="0.25">
      <c r="A12" s="165"/>
      <c r="B12" s="39" t="s">
        <v>96</v>
      </c>
      <c r="C12" s="41"/>
    </row>
    <row r="13" spans="1:3" s="38" customFormat="1" ht="24.6" customHeight="1" x14ac:dyDescent="0.25">
      <c r="A13" s="166"/>
      <c r="B13" s="40" t="s">
        <v>97</v>
      </c>
      <c r="C13" s="41"/>
    </row>
    <row r="14" spans="1:3" s="38" customFormat="1" ht="24.6" customHeight="1" x14ac:dyDescent="0.25">
      <c r="A14" s="167" t="s">
        <v>53</v>
      </c>
      <c r="B14" s="37" t="s">
        <v>100</v>
      </c>
    </row>
    <row r="15" spans="1:3" s="38" customFormat="1" ht="24.6" customHeight="1" x14ac:dyDescent="0.25">
      <c r="A15" s="168"/>
      <c r="B15" s="39" t="s">
        <v>101</v>
      </c>
    </row>
    <row r="16" spans="1:3" s="38" customFormat="1" ht="24.6" customHeight="1" x14ac:dyDescent="0.25">
      <c r="A16" s="169"/>
      <c r="B16" s="40" t="s">
        <v>102</v>
      </c>
    </row>
  </sheetData>
  <mergeCells count="7">
    <mergeCell ref="A11:A13"/>
    <mergeCell ref="A14:A16"/>
    <mergeCell ref="A2:B2"/>
    <mergeCell ref="A4:B4"/>
    <mergeCell ref="A3:B3"/>
    <mergeCell ref="A5:A7"/>
    <mergeCell ref="A8:A10"/>
  </mergeCells>
  <printOptions horizontalCentered="1"/>
  <pageMargins left="0.24" right="0.17" top="0.46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zoomScaleNormal="100" zoomScaleSheetLayoutView="85" workbookViewId="0">
      <selection activeCell="D29" sqref="D29"/>
    </sheetView>
  </sheetViews>
  <sheetFormatPr defaultColWidth="8.28515625" defaultRowHeight="12.75" x14ac:dyDescent="0.2"/>
  <cols>
    <col min="1" max="1" width="20.85546875" style="6" customWidth="1"/>
    <col min="2" max="2" width="16.42578125" style="6" customWidth="1"/>
    <col min="3" max="3" width="14.42578125" style="6" customWidth="1"/>
    <col min="4" max="4" width="14" style="6" customWidth="1"/>
    <col min="5" max="5" width="13.28515625" style="6" customWidth="1"/>
    <col min="6" max="6" width="12.7109375" style="6" customWidth="1"/>
    <col min="7" max="7" width="12" style="6" customWidth="1"/>
    <col min="8" max="8" width="12.5703125" style="6" customWidth="1"/>
    <col min="9" max="9" width="15.5703125" style="6" customWidth="1"/>
    <col min="10" max="10" width="9.140625" style="7" customWidth="1"/>
    <col min="11" max="252" width="9.140625" style="6" customWidth="1"/>
    <col min="253" max="253" width="18.5703125" style="6" customWidth="1"/>
    <col min="254" max="254" width="11.5703125" style="6" customWidth="1"/>
    <col min="255" max="255" width="11" style="6" customWidth="1"/>
    <col min="256" max="256" width="8.28515625" style="6"/>
    <col min="257" max="257" width="20.85546875" style="6" customWidth="1"/>
    <col min="258" max="258" width="16.42578125" style="6" customWidth="1"/>
    <col min="259" max="259" width="14.42578125" style="6" customWidth="1"/>
    <col min="260" max="260" width="14" style="6" customWidth="1"/>
    <col min="261" max="261" width="13.28515625" style="6" customWidth="1"/>
    <col min="262" max="262" width="12.7109375" style="6" customWidth="1"/>
    <col min="263" max="263" width="12" style="6" customWidth="1"/>
    <col min="264" max="264" width="12.5703125" style="6" customWidth="1"/>
    <col min="265" max="265" width="13.7109375" style="6" customWidth="1"/>
    <col min="266" max="508" width="9.140625" style="6" customWidth="1"/>
    <col min="509" max="509" width="18.5703125" style="6" customWidth="1"/>
    <col min="510" max="510" width="11.5703125" style="6" customWidth="1"/>
    <col min="511" max="511" width="11" style="6" customWidth="1"/>
    <col min="512" max="512" width="8.28515625" style="6"/>
    <col min="513" max="513" width="20.85546875" style="6" customWidth="1"/>
    <col min="514" max="514" width="16.42578125" style="6" customWidth="1"/>
    <col min="515" max="515" width="14.42578125" style="6" customWidth="1"/>
    <col min="516" max="516" width="14" style="6" customWidth="1"/>
    <col min="517" max="517" width="13.28515625" style="6" customWidth="1"/>
    <col min="518" max="518" width="12.7109375" style="6" customWidth="1"/>
    <col min="519" max="519" width="12" style="6" customWidth="1"/>
    <col min="520" max="520" width="12.5703125" style="6" customWidth="1"/>
    <col min="521" max="521" width="13.7109375" style="6" customWidth="1"/>
    <col min="522" max="764" width="9.140625" style="6" customWidth="1"/>
    <col min="765" max="765" width="18.5703125" style="6" customWidth="1"/>
    <col min="766" max="766" width="11.5703125" style="6" customWidth="1"/>
    <col min="767" max="767" width="11" style="6" customWidth="1"/>
    <col min="768" max="768" width="8.28515625" style="6"/>
    <col min="769" max="769" width="20.85546875" style="6" customWidth="1"/>
    <col min="770" max="770" width="16.42578125" style="6" customWidth="1"/>
    <col min="771" max="771" width="14.42578125" style="6" customWidth="1"/>
    <col min="772" max="772" width="14" style="6" customWidth="1"/>
    <col min="773" max="773" width="13.28515625" style="6" customWidth="1"/>
    <col min="774" max="774" width="12.7109375" style="6" customWidth="1"/>
    <col min="775" max="775" width="12" style="6" customWidth="1"/>
    <col min="776" max="776" width="12.5703125" style="6" customWidth="1"/>
    <col min="777" max="777" width="13.7109375" style="6" customWidth="1"/>
    <col min="778" max="1020" width="9.140625" style="6" customWidth="1"/>
    <col min="1021" max="1021" width="18.5703125" style="6" customWidth="1"/>
    <col min="1022" max="1022" width="11.5703125" style="6" customWidth="1"/>
    <col min="1023" max="1023" width="11" style="6" customWidth="1"/>
    <col min="1024" max="1024" width="8.28515625" style="6"/>
    <col min="1025" max="1025" width="20.85546875" style="6" customWidth="1"/>
    <col min="1026" max="1026" width="16.42578125" style="6" customWidth="1"/>
    <col min="1027" max="1027" width="14.42578125" style="6" customWidth="1"/>
    <col min="1028" max="1028" width="14" style="6" customWidth="1"/>
    <col min="1029" max="1029" width="13.28515625" style="6" customWidth="1"/>
    <col min="1030" max="1030" width="12.7109375" style="6" customWidth="1"/>
    <col min="1031" max="1031" width="12" style="6" customWidth="1"/>
    <col min="1032" max="1032" width="12.5703125" style="6" customWidth="1"/>
    <col min="1033" max="1033" width="13.7109375" style="6" customWidth="1"/>
    <col min="1034" max="1276" width="9.140625" style="6" customWidth="1"/>
    <col min="1277" max="1277" width="18.5703125" style="6" customWidth="1"/>
    <col min="1278" max="1278" width="11.5703125" style="6" customWidth="1"/>
    <col min="1279" max="1279" width="11" style="6" customWidth="1"/>
    <col min="1280" max="1280" width="8.28515625" style="6"/>
    <col min="1281" max="1281" width="20.85546875" style="6" customWidth="1"/>
    <col min="1282" max="1282" width="16.42578125" style="6" customWidth="1"/>
    <col min="1283" max="1283" width="14.42578125" style="6" customWidth="1"/>
    <col min="1284" max="1284" width="14" style="6" customWidth="1"/>
    <col min="1285" max="1285" width="13.28515625" style="6" customWidth="1"/>
    <col min="1286" max="1286" width="12.7109375" style="6" customWidth="1"/>
    <col min="1287" max="1287" width="12" style="6" customWidth="1"/>
    <col min="1288" max="1288" width="12.5703125" style="6" customWidth="1"/>
    <col min="1289" max="1289" width="13.7109375" style="6" customWidth="1"/>
    <col min="1290" max="1532" width="9.140625" style="6" customWidth="1"/>
    <col min="1533" max="1533" width="18.5703125" style="6" customWidth="1"/>
    <col min="1534" max="1534" width="11.5703125" style="6" customWidth="1"/>
    <col min="1535" max="1535" width="11" style="6" customWidth="1"/>
    <col min="1536" max="1536" width="8.28515625" style="6"/>
    <col min="1537" max="1537" width="20.85546875" style="6" customWidth="1"/>
    <col min="1538" max="1538" width="16.42578125" style="6" customWidth="1"/>
    <col min="1539" max="1539" width="14.42578125" style="6" customWidth="1"/>
    <col min="1540" max="1540" width="14" style="6" customWidth="1"/>
    <col min="1541" max="1541" width="13.28515625" style="6" customWidth="1"/>
    <col min="1542" max="1542" width="12.7109375" style="6" customWidth="1"/>
    <col min="1543" max="1543" width="12" style="6" customWidth="1"/>
    <col min="1544" max="1544" width="12.5703125" style="6" customWidth="1"/>
    <col min="1545" max="1545" width="13.7109375" style="6" customWidth="1"/>
    <col min="1546" max="1788" width="9.140625" style="6" customWidth="1"/>
    <col min="1789" max="1789" width="18.5703125" style="6" customWidth="1"/>
    <col min="1790" max="1790" width="11.5703125" style="6" customWidth="1"/>
    <col min="1791" max="1791" width="11" style="6" customWidth="1"/>
    <col min="1792" max="1792" width="8.28515625" style="6"/>
    <col min="1793" max="1793" width="20.85546875" style="6" customWidth="1"/>
    <col min="1794" max="1794" width="16.42578125" style="6" customWidth="1"/>
    <col min="1795" max="1795" width="14.42578125" style="6" customWidth="1"/>
    <col min="1796" max="1796" width="14" style="6" customWidth="1"/>
    <col min="1797" max="1797" width="13.28515625" style="6" customWidth="1"/>
    <col min="1798" max="1798" width="12.7109375" style="6" customWidth="1"/>
    <col min="1799" max="1799" width="12" style="6" customWidth="1"/>
    <col min="1800" max="1800" width="12.5703125" style="6" customWidth="1"/>
    <col min="1801" max="1801" width="13.7109375" style="6" customWidth="1"/>
    <col min="1802" max="2044" width="9.140625" style="6" customWidth="1"/>
    <col min="2045" max="2045" width="18.5703125" style="6" customWidth="1"/>
    <col min="2046" max="2046" width="11.5703125" style="6" customWidth="1"/>
    <col min="2047" max="2047" width="11" style="6" customWidth="1"/>
    <col min="2048" max="2048" width="8.28515625" style="6"/>
    <col min="2049" max="2049" width="20.85546875" style="6" customWidth="1"/>
    <col min="2050" max="2050" width="16.42578125" style="6" customWidth="1"/>
    <col min="2051" max="2051" width="14.42578125" style="6" customWidth="1"/>
    <col min="2052" max="2052" width="14" style="6" customWidth="1"/>
    <col min="2053" max="2053" width="13.28515625" style="6" customWidth="1"/>
    <col min="2054" max="2054" width="12.7109375" style="6" customWidth="1"/>
    <col min="2055" max="2055" width="12" style="6" customWidth="1"/>
    <col min="2056" max="2056" width="12.5703125" style="6" customWidth="1"/>
    <col min="2057" max="2057" width="13.7109375" style="6" customWidth="1"/>
    <col min="2058" max="2300" width="9.140625" style="6" customWidth="1"/>
    <col min="2301" max="2301" width="18.5703125" style="6" customWidth="1"/>
    <col min="2302" max="2302" width="11.5703125" style="6" customWidth="1"/>
    <col min="2303" max="2303" width="11" style="6" customWidth="1"/>
    <col min="2304" max="2304" width="8.28515625" style="6"/>
    <col min="2305" max="2305" width="20.85546875" style="6" customWidth="1"/>
    <col min="2306" max="2306" width="16.42578125" style="6" customWidth="1"/>
    <col min="2307" max="2307" width="14.42578125" style="6" customWidth="1"/>
    <col min="2308" max="2308" width="14" style="6" customWidth="1"/>
    <col min="2309" max="2309" width="13.28515625" style="6" customWidth="1"/>
    <col min="2310" max="2310" width="12.7109375" style="6" customWidth="1"/>
    <col min="2311" max="2311" width="12" style="6" customWidth="1"/>
    <col min="2312" max="2312" width="12.5703125" style="6" customWidth="1"/>
    <col min="2313" max="2313" width="13.7109375" style="6" customWidth="1"/>
    <col min="2314" max="2556" width="9.140625" style="6" customWidth="1"/>
    <col min="2557" max="2557" width="18.5703125" style="6" customWidth="1"/>
    <col min="2558" max="2558" width="11.5703125" style="6" customWidth="1"/>
    <col min="2559" max="2559" width="11" style="6" customWidth="1"/>
    <col min="2560" max="2560" width="8.28515625" style="6"/>
    <col min="2561" max="2561" width="20.85546875" style="6" customWidth="1"/>
    <col min="2562" max="2562" width="16.42578125" style="6" customWidth="1"/>
    <col min="2563" max="2563" width="14.42578125" style="6" customWidth="1"/>
    <col min="2564" max="2564" width="14" style="6" customWidth="1"/>
    <col min="2565" max="2565" width="13.28515625" style="6" customWidth="1"/>
    <col min="2566" max="2566" width="12.7109375" style="6" customWidth="1"/>
    <col min="2567" max="2567" width="12" style="6" customWidth="1"/>
    <col min="2568" max="2568" width="12.5703125" style="6" customWidth="1"/>
    <col min="2569" max="2569" width="13.7109375" style="6" customWidth="1"/>
    <col min="2570" max="2812" width="9.140625" style="6" customWidth="1"/>
    <col min="2813" max="2813" width="18.5703125" style="6" customWidth="1"/>
    <col min="2814" max="2814" width="11.5703125" style="6" customWidth="1"/>
    <col min="2815" max="2815" width="11" style="6" customWidth="1"/>
    <col min="2816" max="2816" width="8.28515625" style="6"/>
    <col min="2817" max="2817" width="20.85546875" style="6" customWidth="1"/>
    <col min="2818" max="2818" width="16.42578125" style="6" customWidth="1"/>
    <col min="2819" max="2819" width="14.42578125" style="6" customWidth="1"/>
    <col min="2820" max="2820" width="14" style="6" customWidth="1"/>
    <col min="2821" max="2821" width="13.28515625" style="6" customWidth="1"/>
    <col min="2822" max="2822" width="12.7109375" style="6" customWidth="1"/>
    <col min="2823" max="2823" width="12" style="6" customWidth="1"/>
    <col min="2824" max="2824" width="12.5703125" style="6" customWidth="1"/>
    <col min="2825" max="2825" width="13.7109375" style="6" customWidth="1"/>
    <col min="2826" max="3068" width="9.140625" style="6" customWidth="1"/>
    <col min="3069" max="3069" width="18.5703125" style="6" customWidth="1"/>
    <col min="3070" max="3070" width="11.5703125" style="6" customWidth="1"/>
    <col min="3071" max="3071" width="11" style="6" customWidth="1"/>
    <col min="3072" max="3072" width="8.28515625" style="6"/>
    <col min="3073" max="3073" width="20.85546875" style="6" customWidth="1"/>
    <col min="3074" max="3074" width="16.42578125" style="6" customWidth="1"/>
    <col min="3075" max="3075" width="14.42578125" style="6" customWidth="1"/>
    <col min="3076" max="3076" width="14" style="6" customWidth="1"/>
    <col min="3077" max="3077" width="13.28515625" style="6" customWidth="1"/>
    <col min="3078" max="3078" width="12.7109375" style="6" customWidth="1"/>
    <col min="3079" max="3079" width="12" style="6" customWidth="1"/>
    <col min="3080" max="3080" width="12.5703125" style="6" customWidth="1"/>
    <col min="3081" max="3081" width="13.7109375" style="6" customWidth="1"/>
    <col min="3082" max="3324" width="9.140625" style="6" customWidth="1"/>
    <col min="3325" max="3325" width="18.5703125" style="6" customWidth="1"/>
    <col min="3326" max="3326" width="11.5703125" style="6" customWidth="1"/>
    <col min="3327" max="3327" width="11" style="6" customWidth="1"/>
    <col min="3328" max="3328" width="8.28515625" style="6"/>
    <col min="3329" max="3329" width="20.85546875" style="6" customWidth="1"/>
    <col min="3330" max="3330" width="16.42578125" style="6" customWidth="1"/>
    <col min="3331" max="3331" width="14.42578125" style="6" customWidth="1"/>
    <col min="3332" max="3332" width="14" style="6" customWidth="1"/>
    <col min="3333" max="3333" width="13.28515625" style="6" customWidth="1"/>
    <col min="3334" max="3334" width="12.7109375" style="6" customWidth="1"/>
    <col min="3335" max="3335" width="12" style="6" customWidth="1"/>
    <col min="3336" max="3336" width="12.5703125" style="6" customWidth="1"/>
    <col min="3337" max="3337" width="13.7109375" style="6" customWidth="1"/>
    <col min="3338" max="3580" width="9.140625" style="6" customWidth="1"/>
    <col min="3581" max="3581" width="18.5703125" style="6" customWidth="1"/>
    <col min="3582" max="3582" width="11.5703125" style="6" customWidth="1"/>
    <col min="3583" max="3583" width="11" style="6" customWidth="1"/>
    <col min="3584" max="3584" width="8.28515625" style="6"/>
    <col min="3585" max="3585" width="20.85546875" style="6" customWidth="1"/>
    <col min="3586" max="3586" width="16.42578125" style="6" customWidth="1"/>
    <col min="3587" max="3587" width="14.42578125" style="6" customWidth="1"/>
    <col min="3588" max="3588" width="14" style="6" customWidth="1"/>
    <col min="3589" max="3589" width="13.28515625" style="6" customWidth="1"/>
    <col min="3590" max="3590" width="12.7109375" style="6" customWidth="1"/>
    <col min="3591" max="3591" width="12" style="6" customWidth="1"/>
    <col min="3592" max="3592" width="12.5703125" style="6" customWidth="1"/>
    <col min="3593" max="3593" width="13.7109375" style="6" customWidth="1"/>
    <col min="3594" max="3836" width="9.140625" style="6" customWidth="1"/>
    <col min="3837" max="3837" width="18.5703125" style="6" customWidth="1"/>
    <col min="3838" max="3838" width="11.5703125" style="6" customWidth="1"/>
    <col min="3839" max="3839" width="11" style="6" customWidth="1"/>
    <col min="3840" max="3840" width="8.28515625" style="6"/>
    <col min="3841" max="3841" width="20.85546875" style="6" customWidth="1"/>
    <col min="3842" max="3842" width="16.42578125" style="6" customWidth="1"/>
    <col min="3843" max="3843" width="14.42578125" style="6" customWidth="1"/>
    <col min="3844" max="3844" width="14" style="6" customWidth="1"/>
    <col min="3845" max="3845" width="13.28515625" style="6" customWidth="1"/>
    <col min="3846" max="3846" width="12.7109375" style="6" customWidth="1"/>
    <col min="3847" max="3847" width="12" style="6" customWidth="1"/>
    <col min="3848" max="3848" width="12.5703125" style="6" customWidth="1"/>
    <col min="3849" max="3849" width="13.7109375" style="6" customWidth="1"/>
    <col min="3850" max="4092" width="9.140625" style="6" customWidth="1"/>
    <col min="4093" max="4093" width="18.5703125" style="6" customWidth="1"/>
    <col min="4094" max="4094" width="11.5703125" style="6" customWidth="1"/>
    <col min="4095" max="4095" width="11" style="6" customWidth="1"/>
    <col min="4096" max="4096" width="8.28515625" style="6"/>
    <col min="4097" max="4097" width="20.85546875" style="6" customWidth="1"/>
    <col min="4098" max="4098" width="16.42578125" style="6" customWidth="1"/>
    <col min="4099" max="4099" width="14.42578125" style="6" customWidth="1"/>
    <col min="4100" max="4100" width="14" style="6" customWidth="1"/>
    <col min="4101" max="4101" width="13.28515625" style="6" customWidth="1"/>
    <col min="4102" max="4102" width="12.7109375" style="6" customWidth="1"/>
    <col min="4103" max="4103" width="12" style="6" customWidth="1"/>
    <col min="4104" max="4104" width="12.5703125" style="6" customWidth="1"/>
    <col min="4105" max="4105" width="13.7109375" style="6" customWidth="1"/>
    <col min="4106" max="4348" width="9.140625" style="6" customWidth="1"/>
    <col min="4349" max="4349" width="18.5703125" style="6" customWidth="1"/>
    <col min="4350" max="4350" width="11.5703125" style="6" customWidth="1"/>
    <col min="4351" max="4351" width="11" style="6" customWidth="1"/>
    <col min="4352" max="4352" width="8.28515625" style="6"/>
    <col min="4353" max="4353" width="20.85546875" style="6" customWidth="1"/>
    <col min="4354" max="4354" width="16.42578125" style="6" customWidth="1"/>
    <col min="4355" max="4355" width="14.42578125" style="6" customWidth="1"/>
    <col min="4356" max="4356" width="14" style="6" customWidth="1"/>
    <col min="4357" max="4357" width="13.28515625" style="6" customWidth="1"/>
    <col min="4358" max="4358" width="12.7109375" style="6" customWidth="1"/>
    <col min="4359" max="4359" width="12" style="6" customWidth="1"/>
    <col min="4360" max="4360" width="12.5703125" style="6" customWidth="1"/>
    <col min="4361" max="4361" width="13.7109375" style="6" customWidth="1"/>
    <col min="4362" max="4604" width="9.140625" style="6" customWidth="1"/>
    <col min="4605" max="4605" width="18.5703125" style="6" customWidth="1"/>
    <col min="4606" max="4606" width="11.5703125" style="6" customWidth="1"/>
    <col min="4607" max="4607" width="11" style="6" customWidth="1"/>
    <col min="4608" max="4608" width="8.28515625" style="6"/>
    <col min="4609" max="4609" width="20.85546875" style="6" customWidth="1"/>
    <col min="4610" max="4610" width="16.42578125" style="6" customWidth="1"/>
    <col min="4611" max="4611" width="14.42578125" style="6" customWidth="1"/>
    <col min="4612" max="4612" width="14" style="6" customWidth="1"/>
    <col min="4613" max="4613" width="13.28515625" style="6" customWidth="1"/>
    <col min="4614" max="4614" width="12.7109375" style="6" customWidth="1"/>
    <col min="4615" max="4615" width="12" style="6" customWidth="1"/>
    <col min="4616" max="4616" width="12.5703125" style="6" customWidth="1"/>
    <col min="4617" max="4617" width="13.7109375" style="6" customWidth="1"/>
    <col min="4618" max="4860" width="9.140625" style="6" customWidth="1"/>
    <col min="4861" max="4861" width="18.5703125" style="6" customWidth="1"/>
    <col min="4862" max="4862" width="11.5703125" style="6" customWidth="1"/>
    <col min="4863" max="4863" width="11" style="6" customWidth="1"/>
    <col min="4864" max="4864" width="8.28515625" style="6"/>
    <col min="4865" max="4865" width="20.85546875" style="6" customWidth="1"/>
    <col min="4866" max="4866" width="16.42578125" style="6" customWidth="1"/>
    <col min="4867" max="4867" width="14.42578125" style="6" customWidth="1"/>
    <col min="4868" max="4868" width="14" style="6" customWidth="1"/>
    <col min="4869" max="4869" width="13.28515625" style="6" customWidth="1"/>
    <col min="4870" max="4870" width="12.7109375" style="6" customWidth="1"/>
    <col min="4871" max="4871" width="12" style="6" customWidth="1"/>
    <col min="4872" max="4872" width="12.5703125" style="6" customWidth="1"/>
    <col min="4873" max="4873" width="13.7109375" style="6" customWidth="1"/>
    <col min="4874" max="5116" width="9.140625" style="6" customWidth="1"/>
    <col min="5117" max="5117" width="18.5703125" style="6" customWidth="1"/>
    <col min="5118" max="5118" width="11.5703125" style="6" customWidth="1"/>
    <col min="5119" max="5119" width="11" style="6" customWidth="1"/>
    <col min="5120" max="5120" width="8.28515625" style="6"/>
    <col min="5121" max="5121" width="20.85546875" style="6" customWidth="1"/>
    <col min="5122" max="5122" width="16.42578125" style="6" customWidth="1"/>
    <col min="5123" max="5123" width="14.42578125" style="6" customWidth="1"/>
    <col min="5124" max="5124" width="14" style="6" customWidth="1"/>
    <col min="5125" max="5125" width="13.28515625" style="6" customWidth="1"/>
    <col min="5126" max="5126" width="12.7109375" style="6" customWidth="1"/>
    <col min="5127" max="5127" width="12" style="6" customWidth="1"/>
    <col min="5128" max="5128" width="12.5703125" style="6" customWidth="1"/>
    <col min="5129" max="5129" width="13.7109375" style="6" customWidth="1"/>
    <col min="5130" max="5372" width="9.140625" style="6" customWidth="1"/>
    <col min="5373" max="5373" width="18.5703125" style="6" customWidth="1"/>
    <col min="5374" max="5374" width="11.5703125" style="6" customWidth="1"/>
    <col min="5375" max="5375" width="11" style="6" customWidth="1"/>
    <col min="5376" max="5376" width="8.28515625" style="6"/>
    <col min="5377" max="5377" width="20.85546875" style="6" customWidth="1"/>
    <col min="5378" max="5378" width="16.42578125" style="6" customWidth="1"/>
    <col min="5379" max="5379" width="14.42578125" style="6" customWidth="1"/>
    <col min="5380" max="5380" width="14" style="6" customWidth="1"/>
    <col min="5381" max="5381" width="13.28515625" style="6" customWidth="1"/>
    <col min="5382" max="5382" width="12.7109375" style="6" customWidth="1"/>
    <col min="5383" max="5383" width="12" style="6" customWidth="1"/>
    <col min="5384" max="5384" width="12.5703125" style="6" customWidth="1"/>
    <col min="5385" max="5385" width="13.7109375" style="6" customWidth="1"/>
    <col min="5386" max="5628" width="9.140625" style="6" customWidth="1"/>
    <col min="5629" max="5629" width="18.5703125" style="6" customWidth="1"/>
    <col min="5630" max="5630" width="11.5703125" style="6" customWidth="1"/>
    <col min="5631" max="5631" width="11" style="6" customWidth="1"/>
    <col min="5632" max="5632" width="8.28515625" style="6"/>
    <col min="5633" max="5633" width="20.85546875" style="6" customWidth="1"/>
    <col min="5634" max="5634" width="16.42578125" style="6" customWidth="1"/>
    <col min="5635" max="5635" width="14.42578125" style="6" customWidth="1"/>
    <col min="5636" max="5636" width="14" style="6" customWidth="1"/>
    <col min="5637" max="5637" width="13.28515625" style="6" customWidth="1"/>
    <col min="5638" max="5638" width="12.7109375" style="6" customWidth="1"/>
    <col min="5639" max="5639" width="12" style="6" customWidth="1"/>
    <col min="5640" max="5640" width="12.5703125" style="6" customWidth="1"/>
    <col min="5641" max="5641" width="13.7109375" style="6" customWidth="1"/>
    <col min="5642" max="5884" width="9.140625" style="6" customWidth="1"/>
    <col min="5885" max="5885" width="18.5703125" style="6" customWidth="1"/>
    <col min="5886" max="5886" width="11.5703125" style="6" customWidth="1"/>
    <col min="5887" max="5887" width="11" style="6" customWidth="1"/>
    <col min="5888" max="5888" width="8.28515625" style="6"/>
    <col min="5889" max="5889" width="20.85546875" style="6" customWidth="1"/>
    <col min="5890" max="5890" width="16.42578125" style="6" customWidth="1"/>
    <col min="5891" max="5891" width="14.42578125" style="6" customWidth="1"/>
    <col min="5892" max="5892" width="14" style="6" customWidth="1"/>
    <col min="5893" max="5893" width="13.28515625" style="6" customWidth="1"/>
    <col min="5894" max="5894" width="12.7109375" style="6" customWidth="1"/>
    <col min="5895" max="5895" width="12" style="6" customWidth="1"/>
    <col min="5896" max="5896" width="12.5703125" style="6" customWidth="1"/>
    <col min="5897" max="5897" width="13.7109375" style="6" customWidth="1"/>
    <col min="5898" max="6140" width="9.140625" style="6" customWidth="1"/>
    <col min="6141" max="6141" width="18.5703125" style="6" customWidth="1"/>
    <col min="6142" max="6142" width="11.5703125" style="6" customWidth="1"/>
    <col min="6143" max="6143" width="11" style="6" customWidth="1"/>
    <col min="6144" max="6144" width="8.28515625" style="6"/>
    <col min="6145" max="6145" width="20.85546875" style="6" customWidth="1"/>
    <col min="6146" max="6146" width="16.42578125" style="6" customWidth="1"/>
    <col min="6147" max="6147" width="14.42578125" style="6" customWidth="1"/>
    <col min="6148" max="6148" width="14" style="6" customWidth="1"/>
    <col min="6149" max="6149" width="13.28515625" style="6" customWidth="1"/>
    <col min="6150" max="6150" width="12.7109375" style="6" customWidth="1"/>
    <col min="6151" max="6151" width="12" style="6" customWidth="1"/>
    <col min="6152" max="6152" width="12.5703125" style="6" customWidth="1"/>
    <col min="6153" max="6153" width="13.7109375" style="6" customWidth="1"/>
    <col min="6154" max="6396" width="9.140625" style="6" customWidth="1"/>
    <col min="6397" max="6397" width="18.5703125" style="6" customWidth="1"/>
    <col min="6398" max="6398" width="11.5703125" style="6" customWidth="1"/>
    <col min="6399" max="6399" width="11" style="6" customWidth="1"/>
    <col min="6400" max="6400" width="8.28515625" style="6"/>
    <col min="6401" max="6401" width="20.85546875" style="6" customWidth="1"/>
    <col min="6402" max="6402" width="16.42578125" style="6" customWidth="1"/>
    <col min="6403" max="6403" width="14.42578125" style="6" customWidth="1"/>
    <col min="6404" max="6404" width="14" style="6" customWidth="1"/>
    <col min="6405" max="6405" width="13.28515625" style="6" customWidth="1"/>
    <col min="6406" max="6406" width="12.7109375" style="6" customWidth="1"/>
    <col min="6407" max="6407" width="12" style="6" customWidth="1"/>
    <col min="6408" max="6408" width="12.5703125" style="6" customWidth="1"/>
    <col min="6409" max="6409" width="13.7109375" style="6" customWidth="1"/>
    <col min="6410" max="6652" width="9.140625" style="6" customWidth="1"/>
    <col min="6653" max="6653" width="18.5703125" style="6" customWidth="1"/>
    <col min="6654" max="6654" width="11.5703125" style="6" customWidth="1"/>
    <col min="6655" max="6655" width="11" style="6" customWidth="1"/>
    <col min="6656" max="6656" width="8.28515625" style="6"/>
    <col min="6657" max="6657" width="20.85546875" style="6" customWidth="1"/>
    <col min="6658" max="6658" width="16.42578125" style="6" customWidth="1"/>
    <col min="6659" max="6659" width="14.42578125" style="6" customWidth="1"/>
    <col min="6660" max="6660" width="14" style="6" customWidth="1"/>
    <col min="6661" max="6661" width="13.28515625" style="6" customWidth="1"/>
    <col min="6662" max="6662" width="12.7109375" style="6" customWidth="1"/>
    <col min="6663" max="6663" width="12" style="6" customWidth="1"/>
    <col min="6664" max="6664" width="12.5703125" style="6" customWidth="1"/>
    <col min="6665" max="6665" width="13.7109375" style="6" customWidth="1"/>
    <col min="6666" max="6908" width="9.140625" style="6" customWidth="1"/>
    <col min="6909" max="6909" width="18.5703125" style="6" customWidth="1"/>
    <col min="6910" max="6910" width="11.5703125" style="6" customWidth="1"/>
    <col min="6911" max="6911" width="11" style="6" customWidth="1"/>
    <col min="6912" max="6912" width="8.28515625" style="6"/>
    <col min="6913" max="6913" width="20.85546875" style="6" customWidth="1"/>
    <col min="6914" max="6914" width="16.42578125" style="6" customWidth="1"/>
    <col min="6915" max="6915" width="14.42578125" style="6" customWidth="1"/>
    <col min="6916" max="6916" width="14" style="6" customWidth="1"/>
    <col min="6917" max="6917" width="13.28515625" style="6" customWidth="1"/>
    <col min="6918" max="6918" width="12.7109375" style="6" customWidth="1"/>
    <col min="6919" max="6919" width="12" style="6" customWidth="1"/>
    <col min="6920" max="6920" width="12.5703125" style="6" customWidth="1"/>
    <col min="6921" max="6921" width="13.7109375" style="6" customWidth="1"/>
    <col min="6922" max="7164" width="9.140625" style="6" customWidth="1"/>
    <col min="7165" max="7165" width="18.5703125" style="6" customWidth="1"/>
    <col min="7166" max="7166" width="11.5703125" style="6" customWidth="1"/>
    <col min="7167" max="7167" width="11" style="6" customWidth="1"/>
    <col min="7168" max="7168" width="8.28515625" style="6"/>
    <col min="7169" max="7169" width="20.85546875" style="6" customWidth="1"/>
    <col min="7170" max="7170" width="16.42578125" style="6" customWidth="1"/>
    <col min="7171" max="7171" width="14.42578125" style="6" customWidth="1"/>
    <col min="7172" max="7172" width="14" style="6" customWidth="1"/>
    <col min="7173" max="7173" width="13.28515625" style="6" customWidth="1"/>
    <col min="7174" max="7174" width="12.7109375" style="6" customWidth="1"/>
    <col min="7175" max="7175" width="12" style="6" customWidth="1"/>
    <col min="7176" max="7176" width="12.5703125" style="6" customWidth="1"/>
    <col min="7177" max="7177" width="13.7109375" style="6" customWidth="1"/>
    <col min="7178" max="7420" width="9.140625" style="6" customWidth="1"/>
    <col min="7421" max="7421" width="18.5703125" style="6" customWidth="1"/>
    <col min="7422" max="7422" width="11.5703125" style="6" customWidth="1"/>
    <col min="7423" max="7423" width="11" style="6" customWidth="1"/>
    <col min="7424" max="7424" width="8.28515625" style="6"/>
    <col min="7425" max="7425" width="20.85546875" style="6" customWidth="1"/>
    <col min="7426" max="7426" width="16.42578125" style="6" customWidth="1"/>
    <col min="7427" max="7427" width="14.42578125" style="6" customWidth="1"/>
    <col min="7428" max="7428" width="14" style="6" customWidth="1"/>
    <col min="7429" max="7429" width="13.28515625" style="6" customWidth="1"/>
    <col min="7430" max="7430" width="12.7109375" style="6" customWidth="1"/>
    <col min="7431" max="7431" width="12" style="6" customWidth="1"/>
    <col min="7432" max="7432" width="12.5703125" style="6" customWidth="1"/>
    <col min="7433" max="7433" width="13.7109375" style="6" customWidth="1"/>
    <col min="7434" max="7676" width="9.140625" style="6" customWidth="1"/>
    <col min="7677" max="7677" width="18.5703125" style="6" customWidth="1"/>
    <col min="7678" max="7678" width="11.5703125" style="6" customWidth="1"/>
    <col min="7679" max="7679" width="11" style="6" customWidth="1"/>
    <col min="7680" max="7680" width="8.28515625" style="6"/>
    <col min="7681" max="7681" width="20.85546875" style="6" customWidth="1"/>
    <col min="7682" max="7682" width="16.42578125" style="6" customWidth="1"/>
    <col min="7683" max="7683" width="14.42578125" style="6" customWidth="1"/>
    <col min="7684" max="7684" width="14" style="6" customWidth="1"/>
    <col min="7685" max="7685" width="13.28515625" style="6" customWidth="1"/>
    <col min="7686" max="7686" width="12.7109375" style="6" customWidth="1"/>
    <col min="7687" max="7687" width="12" style="6" customWidth="1"/>
    <col min="7688" max="7688" width="12.5703125" style="6" customWidth="1"/>
    <col min="7689" max="7689" width="13.7109375" style="6" customWidth="1"/>
    <col min="7690" max="7932" width="9.140625" style="6" customWidth="1"/>
    <col min="7933" max="7933" width="18.5703125" style="6" customWidth="1"/>
    <col min="7934" max="7934" width="11.5703125" style="6" customWidth="1"/>
    <col min="7935" max="7935" width="11" style="6" customWidth="1"/>
    <col min="7936" max="7936" width="8.28515625" style="6"/>
    <col min="7937" max="7937" width="20.85546875" style="6" customWidth="1"/>
    <col min="7938" max="7938" width="16.42578125" style="6" customWidth="1"/>
    <col min="7939" max="7939" width="14.42578125" style="6" customWidth="1"/>
    <col min="7940" max="7940" width="14" style="6" customWidth="1"/>
    <col min="7941" max="7941" width="13.28515625" style="6" customWidth="1"/>
    <col min="7942" max="7942" width="12.7109375" style="6" customWidth="1"/>
    <col min="7943" max="7943" width="12" style="6" customWidth="1"/>
    <col min="7944" max="7944" width="12.5703125" style="6" customWidth="1"/>
    <col min="7945" max="7945" width="13.7109375" style="6" customWidth="1"/>
    <col min="7946" max="8188" width="9.140625" style="6" customWidth="1"/>
    <col min="8189" max="8189" width="18.5703125" style="6" customWidth="1"/>
    <col min="8190" max="8190" width="11.5703125" style="6" customWidth="1"/>
    <col min="8191" max="8191" width="11" style="6" customWidth="1"/>
    <col min="8192" max="8192" width="8.28515625" style="6"/>
    <col min="8193" max="8193" width="20.85546875" style="6" customWidth="1"/>
    <col min="8194" max="8194" width="16.42578125" style="6" customWidth="1"/>
    <col min="8195" max="8195" width="14.42578125" style="6" customWidth="1"/>
    <col min="8196" max="8196" width="14" style="6" customWidth="1"/>
    <col min="8197" max="8197" width="13.28515625" style="6" customWidth="1"/>
    <col min="8198" max="8198" width="12.7109375" style="6" customWidth="1"/>
    <col min="8199" max="8199" width="12" style="6" customWidth="1"/>
    <col min="8200" max="8200" width="12.5703125" style="6" customWidth="1"/>
    <col min="8201" max="8201" width="13.7109375" style="6" customWidth="1"/>
    <col min="8202" max="8444" width="9.140625" style="6" customWidth="1"/>
    <col min="8445" max="8445" width="18.5703125" style="6" customWidth="1"/>
    <col min="8446" max="8446" width="11.5703125" style="6" customWidth="1"/>
    <col min="8447" max="8447" width="11" style="6" customWidth="1"/>
    <col min="8448" max="8448" width="8.28515625" style="6"/>
    <col min="8449" max="8449" width="20.85546875" style="6" customWidth="1"/>
    <col min="8450" max="8450" width="16.42578125" style="6" customWidth="1"/>
    <col min="8451" max="8451" width="14.42578125" style="6" customWidth="1"/>
    <col min="8452" max="8452" width="14" style="6" customWidth="1"/>
    <col min="8453" max="8453" width="13.28515625" style="6" customWidth="1"/>
    <col min="8454" max="8454" width="12.7109375" style="6" customWidth="1"/>
    <col min="8455" max="8455" width="12" style="6" customWidth="1"/>
    <col min="8456" max="8456" width="12.5703125" style="6" customWidth="1"/>
    <col min="8457" max="8457" width="13.7109375" style="6" customWidth="1"/>
    <col min="8458" max="8700" width="9.140625" style="6" customWidth="1"/>
    <col min="8701" max="8701" width="18.5703125" style="6" customWidth="1"/>
    <col min="8702" max="8702" width="11.5703125" style="6" customWidth="1"/>
    <col min="8703" max="8703" width="11" style="6" customWidth="1"/>
    <col min="8704" max="8704" width="8.28515625" style="6"/>
    <col min="8705" max="8705" width="20.85546875" style="6" customWidth="1"/>
    <col min="8706" max="8706" width="16.42578125" style="6" customWidth="1"/>
    <col min="8707" max="8707" width="14.42578125" style="6" customWidth="1"/>
    <col min="8708" max="8708" width="14" style="6" customWidth="1"/>
    <col min="8709" max="8709" width="13.28515625" style="6" customWidth="1"/>
    <col min="8710" max="8710" width="12.7109375" style="6" customWidth="1"/>
    <col min="8711" max="8711" width="12" style="6" customWidth="1"/>
    <col min="8712" max="8712" width="12.5703125" style="6" customWidth="1"/>
    <col min="8713" max="8713" width="13.7109375" style="6" customWidth="1"/>
    <col min="8714" max="8956" width="9.140625" style="6" customWidth="1"/>
    <col min="8957" max="8957" width="18.5703125" style="6" customWidth="1"/>
    <col min="8958" max="8958" width="11.5703125" style="6" customWidth="1"/>
    <col min="8959" max="8959" width="11" style="6" customWidth="1"/>
    <col min="8960" max="8960" width="8.28515625" style="6"/>
    <col min="8961" max="8961" width="20.85546875" style="6" customWidth="1"/>
    <col min="8962" max="8962" width="16.42578125" style="6" customWidth="1"/>
    <col min="8963" max="8963" width="14.42578125" style="6" customWidth="1"/>
    <col min="8964" max="8964" width="14" style="6" customWidth="1"/>
    <col min="8965" max="8965" width="13.28515625" style="6" customWidth="1"/>
    <col min="8966" max="8966" width="12.7109375" style="6" customWidth="1"/>
    <col min="8967" max="8967" width="12" style="6" customWidth="1"/>
    <col min="8968" max="8968" width="12.5703125" style="6" customWidth="1"/>
    <col min="8969" max="8969" width="13.7109375" style="6" customWidth="1"/>
    <col min="8970" max="9212" width="9.140625" style="6" customWidth="1"/>
    <col min="9213" max="9213" width="18.5703125" style="6" customWidth="1"/>
    <col min="9214" max="9214" width="11.5703125" style="6" customWidth="1"/>
    <col min="9215" max="9215" width="11" style="6" customWidth="1"/>
    <col min="9216" max="9216" width="8.28515625" style="6"/>
    <col min="9217" max="9217" width="20.85546875" style="6" customWidth="1"/>
    <col min="9218" max="9218" width="16.42578125" style="6" customWidth="1"/>
    <col min="9219" max="9219" width="14.42578125" style="6" customWidth="1"/>
    <col min="9220" max="9220" width="14" style="6" customWidth="1"/>
    <col min="9221" max="9221" width="13.28515625" style="6" customWidth="1"/>
    <col min="9222" max="9222" width="12.7109375" style="6" customWidth="1"/>
    <col min="9223" max="9223" width="12" style="6" customWidth="1"/>
    <col min="9224" max="9224" width="12.5703125" style="6" customWidth="1"/>
    <col min="9225" max="9225" width="13.7109375" style="6" customWidth="1"/>
    <col min="9226" max="9468" width="9.140625" style="6" customWidth="1"/>
    <col min="9469" max="9469" width="18.5703125" style="6" customWidth="1"/>
    <col min="9470" max="9470" width="11.5703125" style="6" customWidth="1"/>
    <col min="9471" max="9471" width="11" style="6" customWidth="1"/>
    <col min="9472" max="9472" width="8.28515625" style="6"/>
    <col min="9473" max="9473" width="20.85546875" style="6" customWidth="1"/>
    <col min="9474" max="9474" width="16.42578125" style="6" customWidth="1"/>
    <col min="9475" max="9475" width="14.42578125" style="6" customWidth="1"/>
    <col min="9476" max="9476" width="14" style="6" customWidth="1"/>
    <col min="9477" max="9477" width="13.28515625" style="6" customWidth="1"/>
    <col min="9478" max="9478" width="12.7109375" style="6" customWidth="1"/>
    <col min="9479" max="9479" width="12" style="6" customWidth="1"/>
    <col min="9480" max="9480" width="12.5703125" style="6" customWidth="1"/>
    <col min="9481" max="9481" width="13.7109375" style="6" customWidth="1"/>
    <col min="9482" max="9724" width="9.140625" style="6" customWidth="1"/>
    <col min="9725" max="9725" width="18.5703125" style="6" customWidth="1"/>
    <col min="9726" max="9726" width="11.5703125" style="6" customWidth="1"/>
    <col min="9727" max="9727" width="11" style="6" customWidth="1"/>
    <col min="9728" max="9728" width="8.28515625" style="6"/>
    <col min="9729" max="9729" width="20.85546875" style="6" customWidth="1"/>
    <col min="9730" max="9730" width="16.42578125" style="6" customWidth="1"/>
    <col min="9731" max="9731" width="14.42578125" style="6" customWidth="1"/>
    <col min="9732" max="9732" width="14" style="6" customWidth="1"/>
    <col min="9733" max="9733" width="13.28515625" style="6" customWidth="1"/>
    <col min="9734" max="9734" width="12.7109375" style="6" customWidth="1"/>
    <col min="9735" max="9735" width="12" style="6" customWidth="1"/>
    <col min="9736" max="9736" width="12.5703125" style="6" customWidth="1"/>
    <col min="9737" max="9737" width="13.7109375" style="6" customWidth="1"/>
    <col min="9738" max="9980" width="9.140625" style="6" customWidth="1"/>
    <col min="9981" max="9981" width="18.5703125" style="6" customWidth="1"/>
    <col min="9982" max="9982" width="11.5703125" style="6" customWidth="1"/>
    <col min="9983" max="9983" width="11" style="6" customWidth="1"/>
    <col min="9984" max="9984" width="8.28515625" style="6"/>
    <col min="9985" max="9985" width="20.85546875" style="6" customWidth="1"/>
    <col min="9986" max="9986" width="16.42578125" style="6" customWidth="1"/>
    <col min="9987" max="9987" width="14.42578125" style="6" customWidth="1"/>
    <col min="9988" max="9988" width="14" style="6" customWidth="1"/>
    <col min="9989" max="9989" width="13.28515625" style="6" customWidth="1"/>
    <col min="9990" max="9990" width="12.7109375" style="6" customWidth="1"/>
    <col min="9991" max="9991" width="12" style="6" customWidth="1"/>
    <col min="9992" max="9992" width="12.5703125" style="6" customWidth="1"/>
    <col min="9993" max="9993" width="13.7109375" style="6" customWidth="1"/>
    <col min="9994" max="10236" width="9.140625" style="6" customWidth="1"/>
    <col min="10237" max="10237" width="18.5703125" style="6" customWidth="1"/>
    <col min="10238" max="10238" width="11.5703125" style="6" customWidth="1"/>
    <col min="10239" max="10239" width="11" style="6" customWidth="1"/>
    <col min="10240" max="10240" width="8.28515625" style="6"/>
    <col min="10241" max="10241" width="20.85546875" style="6" customWidth="1"/>
    <col min="10242" max="10242" width="16.42578125" style="6" customWidth="1"/>
    <col min="10243" max="10243" width="14.42578125" style="6" customWidth="1"/>
    <col min="10244" max="10244" width="14" style="6" customWidth="1"/>
    <col min="10245" max="10245" width="13.28515625" style="6" customWidth="1"/>
    <col min="10246" max="10246" width="12.7109375" style="6" customWidth="1"/>
    <col min="10247" max="10247" width="12" style="6" customWidth="1"/>
    <col min="10248" max="10248" width="12.5703125" style="6" customWidth="1"/>
    <col min="10249" max="10249" width="13.7109375" style="6" customWidth="1"/>
    <col min="10250" max="10492" width="9.140625" style="6" customWidth="1"/>
    <col min="10493" max="10493" width="18.5703125" style="6" customWidth="1"/>
    <col min="10494" max="10494" width="11.5703125" style="6" customWidth="1"/>
    <col min="10495" max="10495" width="11" style="6" customWidth="1"/>
    <col min="10496" max="10496" width="8.28515625" style="6"/>
    <col min="10497" max="10497" width="20.85546875" style="6" customWidth="1"/>
    <col min="10498" max="10498" width="16.42578125" style="6" customWidth="1"/>
    <col min="10499" max="10499" width="14.42578125" style="6" customWidth="1"/>
    <col min="10500" max="10500" width="14" style="6" customWidth="1"/>
    <col min="10501" max="10501" width="13.28515625" style="6" customWidth="1"/>
    <col min="10502" max="10502" width="12.7109375" style="6" customWidth="1"/>
    <col min="10503" max="10503" width="12" style="6" customWidth="1"/>
    <col min="10504" max="10504" width="12.5703125" style="6" customWidth="1"/>
    <col min="10505" max="10505" width="13.7109375" style="6" customWidth="1"/>
    <col min="10506" max="10748" width="9.140625" style="6" customWidth="1"/>
    <col min="10749" max="10749" width="18.5703125" style="6" customWidth="1"/>
    <col min="10750" max="10750" width="11.5703125" style="6" customWidth="1"/>
    <col min="10751" max="10751" width="11" style="6" customWidth="1"/>
    <col min="10752" max="10752" width="8.28515625" style="6"/>
    <col min="10753" max="10753" width="20.85546875" style="6" customWidth="1"/>
    <col min="10754" max="10754" width="16.42578125" style="6" customWidth="1"/>
    <col min="10755" max="10755" width="14.42578125" style="6" customWidth="1"/>
    <col min="10756" max="10756" width="14" style="6" customWidth="1"/>
    <col min="10757" max="10757" width="13.28515625" style="6" customWidth="1"/>
    <col min="10758" max="10758" width="12.7109375" style="6" customWidth="1"/>
    <col min="10759" max="10759" width="12" style="6" customWidth="1"/>
    <col min="10760" max="10760" width="12.5703125" style="6" customWidth="1"/>
    <col min="10761" max="10761" width="13.7109375" style="6" customWidth="1"/>
    <col min="10762" max="11004" width="9.140625" style="6" customWidth="1"/>
    <col min="11005" max="11005" width="18.5703125" style="6" customWidth="1"/>
    <col min="11006" max="11006" width="11.5703125" style="6" customWidth="1"/>
    <col min="11007" max="11007" width="11" style="6" customWidth="1"/>
    <col min="11008" max="11008" width="8.28515625" style="6"/>
    <col min="11009" max="11009" width="20.85546875" style="6" customWidth="1"/>
    <col min="11010" max="11010" width="16.42578125" style="6" customWidth="1"/>
    <col min="11011" max="11011" width="14.42578125" style="6" customWidth="1"/>
    <col min="11012" max="11012" width="14" style="6" customWidth="1"/>
    <col min="11013" max="11013" width="13.28515625" style="6" customWidth="1"/>
    <col min="11014" max="11014" width="12.7109375" style="6" customWidth="1"/>
    <col min="11015" max="11015" width="12" style="6" customWidth="1"/>
    <col min="11016" max="11016" width="12.5703125" style="6" customWidth="1"/>
    <col min="11017" max="11017" width="13.7109375" style="6" customWidth="1"/>
    <col min="11018" max="11260" width="9.140625" style="6" customWidth="1"/>
    <col min="11261" max="11261" width="18.5703125" style="6" customWidth="1"/>
    <col min="11262" max="11262" width="11.5703125" style="6" customWidth="1"/>
    <col min="11263" max="11263" width="11" style="6" customWidth="1"/>
    <col min="11264" max="11264" width="8.28515625" style="6"/>
    <col min="11265" max="11265" width="20.85546875" style="6" customWidth="1"/>
    <col min="11266" max="11266" width="16.42578125" style="6" customWidth="1"/>
    <col min="11267" max="11267" width="14.42578125" style="6" customWidth="1"/>
    <col min="11268" max="11268" width="14" style="6" customWidth="1"/>
    <col min="11269" max="11269" width="13.28515625" style="6" customWidth="1"/>
    <col min="11270" max="11270" width="12.7109375" style="6" customWidth="1"/>
    <col min="11271" max="11271" width="12" style="6" customWidth="1"/>
    <col min="11272" max="11272" width="12.5703125" style="6" customWidth="1"/>
    <col min="11273" max="11273" width="13.7109375" style="6" customWidth="1"/>
    <col min="11274" max="11516" width="9.140625" style="6" customWidth="1"/>
    <col min="11517" max="11517" width="18.5703125" style="6" customWidth="1"/>
    <col min="11518" max="11518" width="11.5703125" style="6" customWidth="1"/>
    <col min="11519" max="11519" width="11" style="6" customWidth="1"/>
    <col min="11520" max="11520" width="8.28515625" style="6"/>
    <col min="11521" max="11521" width="20.85546875" style="6" customWidth="1"/>
    <col min="11522" max="11522" width="16.42578125" style="6" customWidth="1"/>
    <col min="11523" max="11523" width="14.42578125" style="6" customWidth="1"/>
    <col min="11524" max="11524" width="14" style="6" customWidth="1"/>
    <col min="11525" max="11525" width="13.28515625" style="6" customWidth="1"/>
    <col min="11526" max="11526" width="12.7109375" style="6" customWidth="1"/>
    <col min="11527" max="11527" width="12" style="6" customWidth="1"/>
    <col min="11528" max="11528" width="12.5703125" style="6" customWidth="1"/>
    <col min="11529" max="11529" width="13.7109375" style="6" customWidth="1"/>
    <col min="11530" max="11772" width="9.140625" style="6" customWidth="1"/>
    <col min="11773" max="11773" width="18.5703125" style="6" customWidth="1"/>
    <col min="11774" max="11774" width="11.5703125" style="6" customWidth="1"/>
    <col min="11775" max="11775" width="11" style="6" customWidth="1"/>
    <col min="11776" max="11776" width="8.28515625" style="6"/>
    <col min="11777" max="11777" width="20.85546875" style="6" customWidth="1"/>
    <col min="11778" max="11778" width="16.42578125" style="6" customWidth="1"/>
    <col min="11779" max="11779" width="14.42578125" style="6" customWidth="1"/>
    <col min="11780" max="11780" width="14" style="6" customWidth="1"/>
    <col min="11781" max="11781" width="13.28515625" style="6" customWidth="1"/>
    <col min="11782" max="11782" width="12.7109375" style="6" customWidth="1"/>
    <col min="11783" max="11783" width="12" style="6" customWidth="1"/>
    <col min="11784" max="11784" width="12.5703125" style="6" customWidth="1"/>
    <col min="11785" max="11785" width="13.7109375" style="6" customWidth="1"/>
    <col min="11786" max="12028" width="9.140625" style="6" customWidth="1"/>
    <col min="12029" max="12029" width="18.5703125" style="6" customWidth="1"/>
    <col min="12030" max="12030" width="11.5703125" style="6" customWidth="1"/>
    <col min="12031" max="12031" width="11" style="6" customWidth="1"/>
    <col min="12032" max="12032" width="8.28515625" style="6"/>
    <col min="12033" max="12033" width="20.85546875" style="6" customWidth="1"/>
    <col min="12034" max="12034" width="16.42578125" style="6" customWidth="1"/>
    <col min="12035" max="12035" width="14.42578125" style="6" customWidth="1"/>
    <col min="12036" max="12036" width="14" style="6" customWidth="1"/>
    <col min="12037" max="12037" width="13.28515625" style="6" customWidth="1"/>
    <col min="12038" max="12038" width="12.7109375" style="6" customWidth="1"/>
    <col min="12039" max="12039" width="12" style="6" customWidth="1"/>
    <col min="12040" max="12040" width="12.5703125" style="6" customWidth="1"/>
    <col min="12041" max="12041" width="13.7109375" style="6" customWidth="1"/>
    <col min="12042" max="12284" width="9.140625" style="6" customWidth="1"/>
    <col min="12285" max="12285" width="18.5703125" style="6" customWidth="1"/>
    <col min="12286" max="12286" width="11.5703125" style="6" customWidth="1"/>
    <col min="12287" max="12287" width="11" style="6" customWidth="1"/>
    <col min="12288" max="12288" width="8.28515625" style="6"/>
    <col min="12289" max="12289" width="20.85546875" style="6" customWidth="1"/>
    <col min="12290" max="12290" width="16.42578125" style="6" customWidth="1"/>
    <col min="12291" max="12291" width="14.42578125" style="6" customWidth="1"/>
    <col min="12292" max="12292" width="14" style="6" customWidth="1"/>
    <col min="12293" max="12293" width="13.28515625" style="6" customWidth="1"/>
    <col min="12294" max="12294" width="12.7109375" style="6" customWidth="1"/>
    <col min="12295" max="12295" width="12" style="6" customWidth="1"/>
    <col min="12296" max="12296" width="12.5703125" style="6" customWidth="1"/>
    <col min="12297" max="12297" width="13.7109375" style="6" customWidth="1"/>
    <col min="12298" max="12540" width="9.140625" style="6" customWidth="1"/>
    <col min="12541" max="12541" width="18.5703125" style="6" customWidth="1"/>
    <col min="12542" max="12542" width="11.5703125" style="6" customWidth="1"/>
    <col min="12543" max="12543" width="11" style="6" customWidth="1"/>
    <col min="12544" max="12544" width="8.28515625" style="6"/>
    <col min="12545" max="12545" width="20.85546875" style="6" customWidth="1"/>
    <col min="12546" max="12546" width="16.42578125" style="6" customWidth="1"/>
    <col min="12547" max="12547" width="14.42578125" style="6" customWidth="1"/>
    <col min="12548" max="12548" width="14" style="6" customWidth="1"/>
    <col min="12549" max="12549" width="13.28515625" style="6" customWidth="1"/>
    <col min="12550" max="12550" width="12.7109375" style="6" customWidth="1"/>
    <col min="12551" max="12551" width="12" style="6" customWidth="1"/>
    <col min="12552" max="12552" width="12.5703125" style="6" customWidth="1"/>
    <col min="12553" max="12553" width="13.7109375" style="6" customWidth="1"/>
    <col min="12554" max="12796" width="9.140625" style="6" customWidth="1"/>
    <col min="12797" max="12797" width="18.5703125" style="6" customWidth="1"/>
    <col min="12798" max="12798" width="11.5703125" style="6" customWidth="1"/>
    <col min="12799" max="12799" width="11" style="6" customWidth="1"/>
    <col min="12800" max="12800" width="8.28515625" style="6"/>
    <col min="12801" max="12801" width="20.85546875" style="6" customWidth="1"/>
    <col min="12802" max="12802" width="16.42578125" style="6" customWidth="1"/>
    <col min="12803" max="12803" width="14.42578125" style="6" customWidth="1"/>
    <col min="12804" max="12804" width="14" style="6" customWidth="1"/>
    <col min="12805" max="12805" width="13.28515625" style="6" customWidth="1"/>
    <col min="12806" max="12806" width="12.7109375" style="6" customWidth="1"/>
    <col min="12807" max="12807" width="12" style="6" customWidth="1"/>
    <col min="12808" max="12808" width="12.5703125" style="6" customWidth="1"/>
    <col min="12809" max="12809" width="13.7109375" style="6" customWidth="1"/>
    <col min="12810" max="13052" width="9.140625" style="6" customWidth="1"/>
    <col min="13053" max="13053" width="18.5703125" style="6" customWidth="1"/>
    <col min="13054" max="13054" width="11.5703125" style="6" customWidth="1"/>
    <col min="13055" max="13055" width="11" style="6" customWidth="1"/>
    <col min="13056" max="13056" width="8.28515625" style="6"/>
    <col min="13057" max="13057" width="20.85546875" style="6" customWidth="1"/>
    <col min="13058" max="13058" width="16.42578125" style="6" customWidth="1"/>
    <col min="13059" max="13059" width="14.42578125" style="6" customWidth="1"/>
    <col min="13060" max="13060" width="14" style="6" customWidth="1"/>
    <col min="13061" max="13061" width="13.28515625" style="6" customWidth="1"/>
    <col min="13062" max="13062" width="12.7109375" style="6" customWidth="1"/>
    <col min="13063" max="13063" width="12" style="6" customWidth="1"/>
    <col min="13064" max="13064" width="12.5703125" style="6" customWidth="1"/>
    <col min="13065" max="13065" width="13.7109375" style="6" customWidth="1"/>
    <col min="13066" max="13308" width="9.140625" style="6" customWidth="1"/>
    <col min="13309" max="13309" width="18.5703125" style="6" customWidth="1"/>
    <col min="13310" max="13310" width="11.5703125" style="6" customWidth="1"/>
    <col min="13311" max="13311" width="11" style="6" customWidth="1"/>
    <col min="13312" max="13312" width="8.28515625" style="6"/>
    <col min="13313" max="13313" width="20.85546875" style="6" customWidth="1"/>
    <col min="13314" max="13314" width="16.42578125" style="6" customWidth="1"/>
    <col min="13315" max="13315" width="14.42578125" style="6" customWidth="1"/>
    <col min="13316" max="13316" width="14" style="6" customWidth="1"/>
    <col min="13317" max="13317" width="13.28515625" style="6" customWidth="1"/>
    <col min="13318" max="13318" width="12.7109375" style="6" customWidth="1"/>
    <col min="13319" max="13319" width="12" style="6" customWidth="1"/>
    <col min="13320" max="13320" width="12.5703125" style="6" customWidth="1"/>
    <col min="13321" max="13321" width="13.7109375" style="6" customWidth="1"/>
    <col min="13322" max="13564" width="9.140625" style="6" customWidth="1"/>
    <col min="13565" max="13565" width="18.5703125" style="6" customWidth="1"/>
    <col min="13566" max="13566" width="11.5703125" style="6" customWidth="1"/>
    <col min="13567" max="13567" width="11" style="6" customWidth="1"/>
    <col min="13568" max="13568" width="8.28515625" style="6"/>
    <col min="13569" max="13569" width="20.85546875" style="6" customWidth="1"/>
    <col min="13570" max="13570" width="16.42578125" style="6" customWidth="1"/>
    <col min="13571" max="13571" width="14.42578125" style="6" customWidth="1"/>
    <col min="13572" max="13572" width="14" style="6" customWidth="1"/>
    <col min="13573" max="13573" width="13.28515625" style="6" customWidth="1"/>
    <col min="13574" max="13574" width="12.7109375" style="6" customWidth="1"/>
    <col min="13575" max="13575" width="12" style="6" customWidth="1"/>
    <col min="13576" max="13576" width="12.5703125" style="6" customWidth="1"/>
    <col min="13577" max="13577" width="13.7109375" style="6" customWidth="1"/>
    <col min="13578" max="13820" width="9.140625" style="6" customWidth="1"/>
    <col min="13821" max="13821" width="18.5703125" style="6" customWidth="1"/>
    <col min="13822" max="13822" width="11.5703125" style="6" customWidth="1"/>
    <col min="13823" max="13823" width="11" style="6" customWidth="1"/>
    <col min="13824" max="13824" width="8.28515625" style="6"/>
    <col min="13825" max="13825" width="20.85546875" style="6" customWidth="1"/>
    <col min="13826" max="13826" width="16.42578125" style="6" customWidth="1"/>
    <col min="13827" max="13827" width="14.42578125" style="6" customWidth="1"/>
    <col min="13828" max="13828" width="14" style="6" customWidth="1"/>
    <col min="13829" max="13829" width="13.28515625" style="6" customWidth="1"/>
    <col min="13830" max="13830" width="12.7109375" style="6" customWidth="1"/>
    <col min="13831" max="13831" width="12" style="6" customWidth="1"/>
    <col min="13832" max="13832" width="12.5703125" style="6" customWidth="1"/>
    <col min="13833" max="13833" width="13.7109375" style="6" customWidth="1"/>
    <col min="13834" max="14076" width="9.140625" style="6" customWidth="1"/>
    <col min="14077" max="14077" width="18.5703125" style="6" customWidth="1"/>
    <col min="14078" max="14078" width="11.5703125" style="6" customWidth="1"/>
    <col min="14079" max="14079" width="11" style="6" customWidth="1"/>
    <col min="14080" max="14080" width="8.28515625" style="6"/>
    <col min="14081" max="14081" width="20.85546875" style="6" customWidth="1"/>
    <col min="14082" max="14082" width="16.42578125" style="6" customWidth="1"/>
    <col min="14083" max="14083" width="14.42578125" style="6" customWidth="1"/>
    <col min="14084" max="14084" width="14" style="6" customWidth="1"/>
    <col min="14085" max="14085" width="13.28515625" style="6" customWidth="1"/>
    <col min="14086" max="14086" width="12.7109375" style="6" customWidth="1"/>
    <col min="14087" max="14087" width="12" style="6" customWidth="1"/>
    <col min="14088" max="14088" width="12.5703125" style="6" customWidth="1"/>
    <col min="14089" max="14089" width="13.7109375" style="6" customWidth="1"/>
    <col min="14090" max="14332" width="9.140625" style="6" customWidth="1"/>
    <col min="14333" max="14333" width="18.5703125" style="6" customWidth="1"/>
    <col min="14334" max="14334" width="11.5703125" style="6" customWidth="1"/>
    <col min="14335" max="14335" width="11" style="6" customWidth="1"/>
    <col min="14336" max="14336" width="8.28515625" style="6"/>
    <col min="14337" max="14337" width="20.85546875" style="6" customWidth="1"/>
    <col min="14338" max="14338" width="16.42578125" style="6" customWidth="1"/>
    <col min="14339" max="14339" width="14.42578125" style="6" customWidth="1"/>
    <col min="14340" max="14340" width="14" style="6" customWidth="1"/>
    <col min="14341" max="14341" width="13.28515625" style="6" customWidth="1"/>
    <col min="14342" max="14342" width="12.7109375" style="6" customWidth="1"/>
    <col min="14343" max="14343" width="12" style="6" customWidth="1"/>
    <col min="14344" max="14344" width="12.5703125" style="6" customWidth="1"/>
    <col min="14345" max="14345" width="13.7109375" style="6" customWidth="1"/>
    <col min="14346" max="14588" width="9.140625" style="6" customWidth="1"/>
    <col min="14589" max="14589" width="18.5703125" style="6" customWidth="1"/>
    <col min="14590" max="14590" width="11.5703125" style="6" customWidth="1"/>
    <col min="14591" max="14591" width="11" style="6" customWidth="1"/>
    <col min="14592" max="14592" width="8.28515625" style="6"/>
    <col min="14593" max="14593" width="20.85546875" style="6" customWidth="1"/>
    <col min="14594" max="14594" width="16.42578125" style="6" customWidth="1"/>
    <col min="14595" max="14595" width="14.42578125" style="6" customWidth="1"/>
    <col min="14596" max="14596" width="14" style="6" customWidth="1"/>
    <col min="14597" max="14597" width="13.28515625" style="6" customWidth="1"/>
    <col min="14598" max="14598" width="12.7109375" style="6" customWidth="1"/>
    <col min="14599" max="14599" width="12" style="6" customWidth="1"/>
    <col min="14600" max="14600" width="12.5703125" style="6" customWidth="1"/>
    <col min="14601" max="14601" width="13.7109375" style="6" customWidth="1"/>
    <col min="14602" max="14844" width="9.140625" style="6" customWidth="1"/>
    <col min="14845" max="14845" width="18.5703125" style="6" customWidth="1"/>
    <col min="14846" max="14846" width="11.5703125" style="6" customWidth="1"/>
    <col min="14847" max="14847" width="11" style="6" customWidth="1"/>
    <col min="14848" max="14848" width="8.28515625" style="6"/>
    <col min="14849" max="14849" width="20.85546875" style="6" customWidth="1"/>
    <col min="14850" max="14850" width="16.42578125" style="6" customWidth="1"/>
    <col min="14851" max="14851" width="14.42578125" style="6" customWidth="1"/>
    <col min="14852" max="14852" width="14" style="6" customWidth="1"/>
    <col min="14853" max="14853" width="13.28515625" style="6" customWidth="1"/>
    <col min="14854" max="14854" width="12.7109375" style="6" customWidth="1"/>
    <col min="14855" max="14855" width="12" style="6" customWidth="1"/>
    <col min="14856" max="14856" width="12.5703125" style="6" customWidth="1"/>
    <col min="14857" max="14857" width="13.7109375" style="6" customWidth="1"/>
    <col min="14858" max="15100" width="9.140625" style="6" customWidth="1"/>
    <col min="15101" max="15101" width="18.5703125" style="6" customWidth="1"/>
    <col min="15102" max="15102" width="11.5703125" style="6" customWidth="1"/>
    <col min="15103" max="15103" width="11" style="6" customWidth="1"/>
    <col min="15104" max="15104" width="8.28515625" style="6"/>
    <col min="15105" max="15105" width="20.85546875" style="6" customWidth="1"/>
    <col min="15106" max="15106" width="16.42578125" style="6" customWidth="1"/>
    <col min="15107" max="15107" width="14.42578125" style="6" customWidth="1"/>
    <col min="15108" max="15108" width="14" style="6" customWidth="1"/>
    <col min="15109" max="15109" width="13.28515625" style="6" customWidth="1"/>
    <col min="15110" max="15110" width="12.7109375" style="6" customWidth="1"/>
    <col min="15111" max="15111" width="12" style="6" customWidth="1"/>
    <col min="15112" max="15112" width="12.5703125" style="6" customWidth="1"/>
    <col min="15113" max="15113" width="13.7109375" style="6" customWidth="1"/>
    <col min="15114" max="15356" width="9.140625" style="6" customWidth="1"/>
    <col min="15357" max="15357" width="18.5703125" style="6" customWidth="1"/>
    <col min="15358" max="15358" width="11.5703125" style="6" customWidth="1"/>
    <col min="15359" max="15359" width="11" style="6" customWidth="1"/>
    <col min="15360" max="15360" width="8.28515625" style="6"/>
    <col min="15361" max="15361" width="20.85546875" style="6" customWidth="1"/>
    <col min="15362" max="15362" width="16.42578125" style="6" customWidth="1"/>
    <col min="15363" max="15363" width="14.42578125" style="6" customWidth="1"/>
    <col min="15364" max="15364" width="14" style="6" customWidth="1"/>
    <col min="15365" max="15365" width="13.28515625" style="6" customWidth="1"/>
    <col min="15366" max="15366" width="12.7109375" style="6" customWidth="1"/>
    <col min="15367" max="15367" width="12" style="6" customWidth="1"/>
    <col min="15368" max="15368" width="12.5703125" style="6" customWidth="1"/>
    <col min="15369" max="15369" width="13.7109375" style="6" customWidth="1"/>
    <col min="15370" max="15612" width="9.140625" style="6" customWidth="1"/>
    <col min="15613" max="15613" width="18.5703125" style="6" customWidth="1"/>
    <col min="15614" max="15614" width="11.5703125" style="6" customWidth="1"/>
    <col min="15615" max="15615" width="11" style="6" customWidth="1"/>
    <col min="15616" max="15616" width="8.28515625" style="6"/>
    <col min="15617" max="15617" width="20.85546875" style="6" customWidth="1"/>
    <col min="15618" max="15618" width="16.42578125" style="6" customWidth="1"/>
    <col min="15619" max="15619" width="14.42578125" style="6" customWidth="1"/>
    <col min="15620" max="15620" width="14" style="6" customWidth="1"/>
    <col min="15621" max="15621" width="13.28515625" style="6" customWidth="1"/>
    <col min="15622" max="15622" width="12.7109375" style="6" customWidth="1"/>
    <col min="15623" max="15623" width="12" style="6" customWidth="1"/>
    <col min="15624" max="15624" width="12.5703125" style="6" customWidth="1"/>
    <col min="15625" max="15625" width="13.7109375" style="6" customWidth="1"/>
    <col min="15626" max="15868" width="9.140625" style="6" customWidth="1"/>
    <col min="15869" max="15869" width="18.5703125" style="6" customWidth="1"/>
    <col min="15870" max="15870" width="11.5703125" style="6" customWidth="1"/>
    <col min="15871" max="15871" width="11" style="6" customWidth="1"/>
    <col min="15872" max="15872" width="8.28515625" style="6"/>
    <col min="15873" max="15873" width="20.85546875" style="6" customWidth="1"/>
    <col min="15874" max="15874" width="16.42578125" style="6" customWidth="1"/>
    <col min="15875" max="15875" width="14.42578125" style="6" customWidth="1"/>
    <col min="15876" max="15876" width="14" style="6" customWidth="1"/>
    <col min="15877" max="15877" width="13.28515625" style="6" customWidth="1"/>
    <col min="15878" max="15878" width="12.7109375" style="6" customWidth="1"/>
    <col min="15879" max="15879" width="12" style="6" customWidth="1"/>
    <col min="15880" max="15880" width="12.5703125" style="6" customWidth="1"/>
    <col min="15881" max="15881" width="13.7109375" style="6" customWidth="1"/>
    <col min="15882" max="16124" width="9.140625" style="6" customWidth="1"/>
    <col min="16125" max="16125" width="18.5703125" style="6" customWidth="1"/>
    <col min="16126" max="16126" width="11.5703125" style="6" customWidth="1"/>
    <col min="16127" max="16127" width="11" style="6" customWidth="1"/>
    <col min="16128" max="16128" width="8.28515625" style="6"/>
    <col min="16129" max="16129" width="20.85546875" style="6" customWidth="1"/>
    <col min="16130" max="16130" width="16.42578125" style="6" customWidth="1"/>
    <col min="16131" max="16131" width="14.42578125" style="6" customWidth="1"/>
    <col min="16132" max="16132" width="14" style="6" customWidth="1"/>
    <col min="16133" max="16133" width="13.28515625" style="6" customWidth="1"/>
    <col min="16134" max="16134" width="12.7109375" style="6" customWidth="1"/>
    <col min="16135" max="16135" width="12" style="6" customWidth="1"/>
    <col min="16136" max="16136" width="12.5703125" style="6" customWidth="1"/>
    <col min="16137" max="16137" width="13.7109375" style="6" customWidth="1"/>
    <col min="16138" max="16380" width="9.140625" style="6" customWidth="1"/>
    <col min="16381" max="16381" width="18.5703125" style="6" customWidth="1"/>
    <col min="16382" max="16382" width="11.5703125" style="6" customWidth="1"/>
    <col min="16383" max="16383" width="11" style="6" customWidth="1"/>
    <col min="16384" max="16384" width="8.28515625" style="6"/>
  </cols>
  <sheetData>
    <row r="1" spans="1:13" ht="18.75" x14ac:dyDescent="0.3">
      <c r="K1" s="183" t="s">
        <v>73</v>
      </c>
      <c r="L1" s="184"/>
      <c r="M1" s="185"/>
    </row>
    <row r="3" spans="1:13" ht="18.75" x14ac:dyDescent="0.2">
      <c r="A3" s="186" t="s">
        <v>90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ht="15.75" x14ac:dyDescent="0.2">
      <c r="A4" s="187" t="s">
        <v>91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18.75" x14ac:dyDescent="0.3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5"/>
    </row>
    <row r="6" spans="1:13" ht="13.5" x14ac:dyDescent="0.25">
      <c r="A6" s="74" t="s">
        <v>5</v>
      </c>
      <c r="C6" s="75" t="s">
        <v>5</v>
      </c>
      <c r="H6" s="188"/>
      <c r="I6" s="188"/>
      <c r="J6" s="188"/>
      <c r="K6" s="188"/>
      <c r="L6" s="188"/>
    </row>
    <row r="7" spans="1:13" ht="15.75" x14ac:dyDescent="0.2">
      <c r="A7" s="189"/>
      <c r="B7" s="191" t="s">
        <v>6</v>
      </c>
      <c r="C7" s="192"/>
      <c r="D7" s="193"/>
      <c r="E7" s="191" t="s">
        <v>7</v>
      </c>
      <c r="F7" s="192"/>
      <c r="G7" s="194"/>
      <c r="H7" s="195" t="s">
        <v>8</v>
      </c>
      <c r="I7" s="192"/>
      <c r="J7" s="193"/>
      <c r="K7" s="196" t="s">
        <v>9</v>
      </c>
      <c r="L7" s="196"/>
      <c r="M7" s="196"/>
    </row>
    <row r="8" spans="1:13" x14ac:dyDescent="0.2">
      <c r="A8" s="190"/>
      <c r="B8" s="58" t="s">
        <v>17</v>
      </c>
      <c r="C8" s="58" t="s">
        <v>26</v>
      </c>
      <c r="D8" s="58" t="s">
        <v>24</v>
      </c>
      <c r="E8" s="58" t="s">
        <v>17</v>
      </c>
      <c r="F8" s="58" t="s">
        <v>26</v>
      </c>
      <c r="G8" s="59" t="s">
        <v>24</v>
      </c>
      <c r="H8" s="58" t="s">
        <v>17</v>
      </c>
      <c r="I8" s="58" t="s">
        <v>26</v>
      </c>
      <c r="J8" s="58" t="s">
        <v>24</v>
      </c>
      <c r="K8" s="58" t="s">
        <v>17</v>
      </c>
      <c r="L8" s="58" t="s">
        <v>26</v>
      </c>
      <c r="M8" s="58" t="s">
        <v>24</v>
      </c>
    </row>
    <row r="9" spans="1:13" ht="15.75" x14ac:dyDescent="0.2">
      <c r="A9" s="60"/>
      <c r="B9" s="175" t="s">
        <v>10</v>
      </c>
      <c r="C9" s="176"/>
      <c r="D9" s="177"/>
      <c r="E9" s="175" t="s">
        <v>11</v>
      </c>
      <c r="F9" s="176"/>
      <c r="G9" s="178"/>
      <c r="H9" s="179" t="s">
        <v>10</v>
      </c>
      <c r="I9" s="180"/>
      <c r="J9" s="181"/>
      <c r="K9" s="182" t="s">
        <v>11</v>
      </c>
      <c r="L9" s="182"/>
      <c r="M9" s="61"/>
    </row>
    <row r="10" spans="1:13" ht="14.25" x14ac:dyDescent="0.2">
      <c r="A10" s="62" t="s">
        <v>4</v>
      </c>
      <c r="B10" s="63">
        <f>SUM(B11:B35)</f>
        <v>16408.5</v>
      </c>
      <c r="C10" s="63">
        <f>SUM(C11:C35)</f>
        <v>16627.599999999999</v>
      </c>
      <c r="D10" s="64">
        <f t="shared" ref="D10:D35" si="0">C10-B10</f>
        <v>219.09999999999854</v>
      </c>
      <c r="E10" s="65">
        <v>57.2</v>
      </c>
      <c r="F10" s="65">
        <v>58.3</v>
      </c>
      <c r="G10" s="66">
        <f t="shared" ref="G10:G35" si="1">F10-E10</f>
        <v>1.0999999999999943</v>
      </c>
      <c r="H10" s="67">
        <f>SUM(H11:H35)</f>
        <v>1549.3</v>
      </c>
      <c r="I10" s="67">
        <f>SUM(I11:I35)</f>
        <v>1461.8</v>
      </c>
      <c r="J10" s="64">
        <f t="shared" ref="J10:J35" si="2">I10-H10</f>
        <v>-87.5</v>
      </c>
      <c r="K10" s="68">
        <v>8.6</v>
      </c>
      <c r="L10" s="68">
        <v>8.1</v>
      </c>
      <c r="M10" s="64">
        <f t="shared" ref="M10:M35" si="3">L10-K10</f>
        <v>-0.5</v>
      </c>
    </row>
    <row r="11" spans="1:13" ht="15" x14ac:dyDescent="0.25">
      <c r="A11" s="69" t="s">
        <v>27</v>
      </c>
      <c r="B11" s="70">
        <v>654.29999999999995</v>
      </c>
      <c r="C11" s="70">
        <v>662.9</v>
      </c>
      <c r="D11" s="64">
        <f t="shared" si="0"/>
        <v>8.6000000000000227</v>
      </c>
      <c r="E11" s="71">
        <v>56.9</v>
      </c>
      <c r="F11" s="71">
        <v>58.2</v>
      </c>
      <c r="G11" s="66">
        <f t="shared" si="1"/>
        <v>1.3000000000000043</v>
      </c>
      <c r="H11" s="72">
        <v>72</v>
      </c>
      <c r="I11" s="72">
        <v>68.7</v>
      </c>
      <c r="J11" s="64">
        <f t="shared" si="2"/>
        <v>-3.2999999999999972</v>
      </c>
      <c r="K11" s="73">
        <v>9.9</v>
      </c>
      <c r="L11" s="73">
        <v>9.4</v>
      </c>
      <c r="M11" s="64">
        <f t="shared" si="3"/>
        <v>-0.5</v>
      </c>
    </row>
    <row r="12" spans="1:13" ht="15" x14ac:dyDescent="0.25">
      <c r="A12" s="69" t="s">
        <v>28</v>
      </c>
      <c r="B12" s="70">
        <v>371.8</v>
      </c>
      <c r="C12" s="70">
        <v>381.1</v>
      </c>
      <c r="D12" s="64">
        <f t="shared" si="0"/>
        <v>9.3000000000000114</v>
      </c>
      <c r="E12" s="71">
        <v>49.6</v>
      </c>
      <c r="F12" s="71">
        <v>51</v>
      </c>
      <c r="G12" s="66">
        <f t="shared" si="1"/>
        <v>1.3999999999999986</v>
      </c>
      <c r="H12" s="72">
        <v>47.6</v>
      </c>
      <c r="I12" s="72">
        <v>45.1</v>
      </c>
      <c r="J12" s="64">
        <f t="shared" si="2"/>
        <v>-2.5</v>
      </c>
      <c r="K12" s="73">
        <v>11.3</v>
      </c>
      <c r="L12" s="73">
        <v>10.6</v>
      </c>
      <c r="M12" s="64">
        <f t="shared" si="3"/>
        <v>-0.70000000000000107</v>
      </c>
    </row>
    <row r="13" spans="1:13" ht="15" x14ac:dyDescent="0.25">
      <c r="A13" s="69" t="s">
        <v>29</v>
      </c>
      <c r="B13" s="70">
        <v>1409.4</v>
      </c>
      <c r="C13" s="70">
        <v>1421.2</v>
      </c>
      <c r="D13" s="64">
        <f t="shared" si="0"/>
        <v>11.799999999999955</v>
      </c>
      <c r="E13" s="71">
        <v>58.9</v>
      </c>
      <c r="F13" s="71">
        <v>59.8</v>
      </c>
      <c r="G13" s="66">
        <f t="shared" si="1"/>
        <v>0.89999999999999858</v>
      </c>
      <c r="H13" s="72">
        <v>117.4</v>
      </c>
      <c r="I13" s="72">
        <v>114.8</v>
      </c>
      <c r="J13" s="64">
        <f t="shared" si="2"/>
        <v>-2.6000000000000085</v>
      </c>
      <c r="K13" s="73">
        <v>7.7</v>
      </c>
      <c r="L13" s="73">
        <v>7.5</v>
      </c>
      <c r="M13" s="64">
        <f t="shared" si="3"/>
        <v>-0.20000000000000018</v>
      </c>
    </row>
    <row r="14" spans="1:13" ht="15" x14ac:dyDescent="0.25">
      <c r="A14" s="69" t="s">
        <v>30</v>
      </c>
      <c r="B14" s="70">
        <v>740.9</v>
      </c>
      <c r="C14" s="70">
        <v>748.6</v>
      </c>
      <c r="D14" s="64">
        <f t="shared" si="0"/>
        <v>7.7000000000000455</v>
      </c>
      <c r="E14" s="71">
        <v>50</v>
      </c>
      <c r="F14" s="71">
        <v>51</v>
      </c>
      <c r="G14" s="66">
        <f t="shared" si="1"/>
        <v>1</v>
      </c>
      <c r="H14" s="72">
        <v>120.6</v>
      </c>
      <c r="I14" s="72">
        <v>116.8</v>
      </c>
      <c r="J14" s="64">
        <f t="shared" si="2"/>
        <v>-3.7999999999999972</v>
      </c>
      <c r="K14" s="73">
        <v>14</v>
      </c>
      <c r="L14" s="73">
        <v>13.5</v>
      </c>
      <c r="M14" s="64">
        <f t="shared" si="3"/>
        <v>-0.5</v>
      </c>
    </row>
    <row r="15" spans="1:13" ht="15" x14ac:dyDescent="0.25">
      <c r="A15" s="69" t="s">
        <v>31</v>
      </c>
      <c r="B15" s="70">
        <v>519</v>
      </c>
      <c r="C15" s="70">
        <v>523.5</v>
      </c>
      <c r="D15" s="64">
        <f t="shared" si="0"/>
        <v>4.5</v>
      </c>
      <c r="E15" s="71">
        <v>57.8</v>
      </c>
      <c r="F15" s="71">
        <v>58.7</v>
      </c>
      <c r="G15" s="66">
        <f t="shared" si="1"/>
        <v>0.90000000000000568</v>
      </c>
      <c r="H15" s="72">
        <v>59.1</v>
      </c>
      <c r="I15" s="72">
        <v>54.9</v>
      </c>
      <c r="J15" s="64">
        <f t="shared" si="2"/>
        <v>-4.2000000000000028</v>
      </c>
      <c r="K15" s="73">
        <v>10.199999999999999</v>
      </c>
      <c r="L15" s="73">
        <v>9.5</v>
      </c>
      <c r="M15" s="64">
        <f t="shared" si="3"/>
        <v>-0.69999999999999929</v>
      </c>
    </row>
    <row r="16" spans="1:13" ht="15" x14ac:dyDescent="0.25">
      <c r="A16" s="69" t="s">
        <v>32</v>
      </c>
      <c r="B16" s="70">
        <v>503.7</v>
      </c>
      <c r="C16" s="70">
        <v>510.1</v>
      </c>
      <c r="D16" s="64">
        <f t="shared" si="0"/>
        <v>6.4000000000000341</v>
      </c>
      <c r="E16" s="71">
        <v>54.7</v>
      </c>
      <c r="F16" s="71">
        <v>55.5</v>
      </c>
      <c r="G16" s="66">
        <f t="shared" si="1"/>
        <v>0.79999999999999716</v>
      </c>
      <c r="H16" s="72">
        <v>54.5</v>
      </c>
      <c r="I16" s="72">
        <v>49.4</v>
      </c>
      <c r="J16" s="64">
        <f t="shared" si="2"/>
        <v>-5.1000000000000014</v>
      </c>
      <c r="K16" s="73">
        <v>9.8000000000000007</v>
      </c>
      <c r="L16" s="73">
        <v>8.8000000000000007</v>
      </c>
      <c r="M16" s="64">
        <f t="shared" si="3"/>
        <v>-1</v>
      </c>
    </row>
    <row r="17" spans="1:13" ht="15" x14ac:dyDescent="0.25">
      <c r="A17" s="69" t="s">
        <v>33</v>
      </c>
      <c r="B17" s="70">
        <v>733.5</v>
      </c>
      <c r="C17" s="70">
        <v>743.8</v>
      </c>
      <c r="D17" s="64">
        <f t="shared" si="0"/>
        <v>10.299999999999955</v>
      </c>
      <c r="E17" s="71">
        <v>56.8</v>
      </c>
      <c r="F17" s="71">
        <v>58.2</v>
      </c>
      <c r="G17" s="66">
        <f t="shared" si="1"/>
        <v>1.4000000000000057</v>
      </c>
      <c r="H17" s="72">
        <v>79.2</v>
      </c>
      <c r="I17" s="72">
        <v>75.8</v>
      </c>
      <c r="J17" s="64">
        <f t="shared" si="2"/>
        <v>-3.4000000000000057</v>
      </c>
      <c r="K17" s="73">
        <v>9.6999999999999993</v>
      </c>
      <c r="L17" s="73">
        <v>9.1999999999999993</v>
      </c>
      <c r="M17" s="64">
        <f t="shared" si="3"/>
        <v>-0.5</v>
      </c>
    </row>
    <row r="18" spans="1:13" ht="15" x14ac:dyDescent="0.25">
      <c r="A18" s="69" t="s">
        <v>34</v>
      </c>
      <c r="B18" s="70">
        <v>565.4</v>
      </c>
      <c r="C18" s="70">
        <v>574.6</v>
      </c>
      <c r="D18" s="64">
        <f t="shared" si="0"/>
        <v>9.2000000000000455</v>
      </c>
      <c r="E18" s="71">
        <v>55.6</v>
      </c>
      <c r="F18" s="71">
        <v>56.6</v>
      </c>
      <c r="G18" s="66">
        <f t="shared" si="1"/>
        <v>1</v>
      </c>
      <c r="H18" s="72">
        <v>47.7</v>
      </c>
      <c r="I18" s="72">
        <v>43.9</v>
      </c>
      <c r="J18" s="64">
        <f t="shared" si="2"/>
        <v>-3.8000000000000043</v>
      </c>
      <c r="K18" s="73">
        <v>7.8</v>
      </c>
      <c r="L18" s="73">
        <v>7.1</v>
      </c>
      <c r="M18" s="64">
        <f t="shared" si="3"/>
        <v>-0.70000000000000018</v>
      </c>
    </row>
    <row r="19" spans="1:13" ht="15" x14ac:dyDescent="0.25">
      <c r="A19" s="69" t="s">
        <v>35</v>
      </c>
      <c r="B19" s="70">
        <v>755.5</v>
      </c>
      <c r="C19" s="70">
        <v>774</v>
      </c>
      <c r="D19" s="64">
        <f t="shared" si="0"/>
        <v>18.5</v>
      </c>
      <c r="E19" s="71">
        <v>58.5</v>
      </c>
      <c r="F19" s="71">
        <v>59.5</v>
      </c>
      <c r="G19" s="66">
        <f t="shared" si="1"/>
        <v>1</v>
      </c>
      <c r="H19" s="72">
        <v>49.3</v>
      </c>
      <c r="I19" s="72">
        <v>47.2</v>
      </c>
      <c r="J19" s="64">
        <f t="shared" si="2"/>
        <v>-2.0999999999999943</v>
      </c>
      <c r="K19" s="73">
        <v>6.1</v>
      </c>
      <c r="L19" s="73">
        <v>5.7</v>
      </c>
      <c r="M19" s="64">
        <f t="shared" si="3"/>
        <v>-0.39999999999999947</v>
      </c>
    </row>
    <row r="20" spans="1:13" ht="15" x14ac:dyDescent="0.25">
      <c r="A20" s="69" t="s">
        <v>36</v>
      </c>
      <c r="B20" s="70">
        <v>382.4</v>
      </c>
      <c r="C20" s="70">
        <v>386.8</v>
      </c>
      <c r="D20" s="64">
        <f t="shared" si="0"/>
        <v>4.4000000000000341</v>
      </c>
      <c r="E20" s="71">
        <v>54.7</v>
      </c>
      <c r="F20" s="71">
        <v>56</v>
      </c>
      <c r="G20" s="66">
        <f t="shared" si="1"/>
        <v>1.2999999999999972</v>
      </c>
      <c r="H20" s="72">
        <v>49.8</v>
      </c>
      <c r="I20" s="72">
        <v>47</v>
      </c>
      <c r="J20" s="64">
        <f t="shared" si="2"/>
        <v>-2.7999999999999972</v>
      </c>
      <c r="K20" s="73">
        <v>11.5</v>
      </c>
      <c r="L20" s="73">
        <v>10.8</v>
      </c>
      <c r="M20" s="64">
        <f t="shared" si="3"/>
        <v>-0.69999999999999929</v>
      </c>
    </row>
    <row r="21" spans="1:13" ht="15" x14ac:dyDescent="0.25">
      <c r="A21" s="69" t="s">
        <v>37</v>
      </c>
      <c r="B21" s="70">
        <v>300</v>
      </c>
      <c r="C21" s="70">
        <v>305.3</v>
      </c>
      <c r="D21" s="64">
        <f t="shared" si="0"/>
        <v>5.3000000000000114</v>
      </c>
      <c r="E21" s="71">
        <v>57.2</v>
      </c>
      <c r="F21" s="71">
        <v>59.1</v>
      </c>
      <c r="G21" s="66">
        <f t="shared" si="1"/>
        <v>1.8999999999999986</v>
      </c>
      <c r="H21" s="72">
        <v>53.3</v>
      </c>
      <c r="I21" s="72">
        <v>48.3</v>
      </c>
      <c r="J21" s="64">
        <f t="shared" si="2"/>
        <v>-5</v>
      </c>
      <c r="K21" s="73">
        <v>15.1</v>
      </c>
      <c r="L21" s="73">
        <v>13.7</v>
      </c>
      <c r="M21" s="64">
        <f t="shared" si="3"/>
        <v>-1.4000000000000004</v>
      </c>
    </row>
    <row r="22" spans="1:13" ht="15" x14ac:dyDescent="0.25">
      <c r="A22" s="69" t="s">
        <v>38</v>
      </c>
      <c r="B22" s="70">
        <v>1062.2</v>
      </c>
      <c r="C22" s="70">
        <v>1076</v>
      </c>
      <c r="D22" s="64">
        <f t="shared" si="0"/>
        <v>13.799999999999955</v>
      </c>
      <c r="E22" s="71">
        <v>56.9</v>
      </c>
      <c r="F22" s="71">
        <v>57.9</v>
      </c>
      <c r="G22" s="66">
        <f t="shared" si="1"/>
        <v>1</v>
      </c>
      <c r="H22" s="72">
        <v>77.2</v>
      </c>
      <c r="I22" s="72">
        <v>74</v>
      </c>
      <c r="J22" s="64">
        <f t="shared" si="2"/>
        <v>-3.2000000000000028</v>
      </c>
      <c r="K22" s="73">
        <v>6.8</v>
      </c>
      <c r="L22" s="73">
        <v>6.4</v>
      </c>
      <c r="M22" s="64">
        <f t="shared" si="3"/>
        <v>-0.39999999999999947</v>
      </c>
    </row>
    <row r="23" spans="1:13" ht="15" x14ac:dyDescent="0.25">
      <c r="A23" s="69" t="s">
        <v>39</v>
      </c>
      <c r="B23" s="70">
        <v>497.7</v>
      </c>
      <c r="C23" s="70">
        <v>500.9</v>
      </c>
      <c r="D23" s="64">
        <f t="shared" si="0"/>
        <v>3.1999999999999886</v>
      </c>
      <c r="E23" s="71">
        <v>58.3</v>
      </c>
      <c r="F23" s="71">
        <v>59.2</v>
      </c>
      <c r="G23" s="66">
        <f t="shared" si="1"/>
        <v>0.90000000000000568</v>
      </c>
      <c r="H23" s="72">
        <v>52.5</v>
      </c>
      <c r="I23" s="72">
        <v>50.6</v>
      </c>
      <c r="J23" s="64">
        <f t="shared" si="2"/>
        <v>-1.8999999999999986</v>
      </c>
      <c r="K23" s="73">
        <v>9.5</v>
      </c>
      <c r="L23" s="73">
        <v>9.1999999999999993</v>
      </c>
      <c r="M23" s="64">
        <f t="shared" si="3"/>
        <v>-0.30000000000000071</v>
      </c>
    </row>
    <row r="24" spans="1:13" ht="15" x14ac:dyDescent="0.25">
      <c r="A24" s="69" t="s">
        <v>40</v>
      </c>
      <c r="B24" s="70">
        <v>1004.5</v>
      </c>
      <c r="C24" s="70">
        <v>1022.3</v>
      </c>
      <c r="D24" s="64">
        <f t="shared" si="0"/>
        <v>17.799999999999955</v>
      </c>
      <c r="E24" s="71">
        <v>57.3</v>
      </c>
      <c r="F24" s="71">
        <v>58.4</v>
      </c>
      <c r="G24" s="66">
        <f t="shared" si="1"/>
        <v>1.1000000000000014</v>
      </c>
      <c r="H24" s="72">
        <v>64.8</v>
      </c>
      <c r="I24" s="72">
        <v>61.7</v>
      </c>
      <c r="J24" s="64">
        <f t="shared" si="2"/>
        <v>-3.0999999999999943</v>
      </c>
      <c r="K24" s="73">
        <v>6.1</v>
      </c>
      <c r="L24" s="73">
        <v>5.7</v>
      </c>
      <c r="M24" s="64">
        <f t="shared" si="3"/>
        <v>-0.39999999999999947</v>
      </c>
    </row>
    <row r="25" spans="1:13" ht="15" x14ac:dyDescent="0.25">
      <c r="A25" s="69" t="s">
        <v>41</v>
      </c>
      <c r="B25" s="70">
        <v>580.9</v>
      </c>
      <c r="C25" s="70">
        <v>591.29999999999995</v>
      </c>
      <c r="D25" s="64">
        <f t="shared" si="0"/>
        <v>10.399999999999977</v>
      </c>
      <c r="E25" s="71">
        <v>55.1</v>
      </c>
      <c r="F25" s="71">
        <v>56.6</v>
      </c>
      <c r="G25" s="66">
        <f t="shared" si="1"/>
        <v>1.5</v>
      </c>
      <c r="H25" s="72">
        <v>72.5</v>
      </c>
      <c r="I25" s="72">
        <v>70.2</v>
      </c>
      <c r="J25" s="64">
        <f t="shared" si="2"/>
        <v>-2.2999999999999972</v>
      </c>
      <c r="K25" s="73">
        <v>11.1</v>
      </c>
      <c r="L25" s="73">
        <v>10.6</v>
      </c>
      <c r="M25" s="64">
        <f t="shared" si="3"/>
        <v>-0.5</v>
      </c>
    </row>
    <row r="26" spans="1:13" ht="15" x14ac:dyDescent="0.25">
      <c r="A26" s="69" t="s">
        <v>42</v>
      </c>
      <c r="B26" s="70">
        <v>475.6</v>
      </c>
      <c r="C26" s="70">
        <v>489</v>
      </c>
      <c r="D26" s="64">
        <f t="shared" si="0"/>
        <v>13.399999999999977</v>
      </c>
      <c r="E26" s="71">
        <v>57</v>
      </c>
      <c r="F26" s="71">
        <v>58.8</v>
      </c>
      <c r="G26" s="66">
        <f t="shared" si="1"/>
        <v>1.7999999999999972</v>
      </c>
      <c r="H26" s="72">
        <v>50.5</v>
      </c>
      <c r="I26" s="72">
        <v>43.6</v>
      </c>
      <c r="J26" s="64">
        <f t="shared" si="2"/>
        <v>-6.8999999999999986</v>
      </c>
      <c r="K26" s="73">
        <v>9.6</v>
      </c>
      <c r="L26" s="73">
        <v>8.1999999999999993</v>
      </c>
      <c r="M26" s="64">
        <f t="shared" si="3"/>
        <v>-1.4000000000000004</v>
      </c>
    </row>
    <row r="27" spans="1:13" ht="15" x14ac:dyDescent="0.25">
      <c r="A27" s="69" t="s">
        <v>43</v>
      </c>
      <c r="B27" s="70">
        <v>489</v>
      </c>
      <c r="C27" s="70">
        <v>494.3</v>
      </c>
      <c r="D27" s="64">
        <f t="shared" si="0"/>
        <v>5.3000000000000114</v>
      </c>
      <c r="E27" s="71">
        <v>58.8</v>
      </c>
      <c r="F27" s="71">
        <v>60.2</v>
      </c>
      <c r="G27" s="66">
        <f t="shared" si="1"/>
        <v>1.4000000000000057</v>
      </c>
      <c r="H27" s="72">
        <v>45.5</v>
      </c>
      <c r="I27" s="72">
        <v>40.299999999999997</v>
      </c>
      <c r="J27" s="64">
        <f t="shared" si="2"/>
        <v>-5.2000000000000028</v>
      </c>
      <c r="K27" s="73">
        <v>8.5</v>
      </c>
      <c r="L27" s="73">
        <v>7.5</v>
      </c>
      <c r="M27" s="64">
        <f t="shared" si="3"/>
        <v>-1</v>
      </c>
    </row>
    <row r="28" spans="1:13" ht="15" x14ac:dyDescent="0.25">
      <c r="A28" s="80" t="s">
        <v>44</v>
      </c>
      <c r="B28" s="81">
        <v>411.8</v>
      </c>
      <c r="C28" s="81">
        <v>418.8</v>
      </c>
      <c r="D28" s="82">
        <f t="shared" si="0"/>
        <v>7</v>
      </c>
      <c r="E28" s="83">
        <v>52.8</v>
      </c>
      <c r="F28" s="83">
        <v>54</v>
      </c>
      <c r="G28" s="84">
        <f t="shared" si="1"/>
        <v>1.2000000000000028</v>
      </c>
      <c r="H28" s="85">
        <v>46.8</v>
      </c>
      <c r="I28" s="85">
        <v>45.3</v>
      </c>
      <c r="J28" s="82">
        <f t="shared" si="2"/>
        <v>-1.5</v>
      </c>
      <c r="K28" s="81">
        <v>10.199999999999999</v>
      </c>
      <c r="L28" s="81">
        <v>9.8000000000000007</v>
      </c>
      <c r="M28" s="82">
        <f t="shared" si="3"/>
        <v>-0.39999999999999858</v>
      </c>
    </row>
    <row r="29" spans="1:13" ht="15" x14ac:dyDescent="0.25">
      <c r="A29" s="69" t="s">
        <v>45</v>
      </c>
      <c r="B29" s="70">
        <v>1265.3</v>
      </c>
      <c r="C29" s="70">
        <v>1270.5999999999999</v>
      </c>
      <c r="D29" s="64">
        <f t="shared" si="0"/>
        <v>5.2999999999999545</v>
      </c>
      <c r="E29" s="71">
        <v>61.8</v>
      </c>
      <c r="F29" s="71">
        <v>62.5</v>
      </c>
      <c r="G29" s="66">
        <f t="shared" si="1"/>
        <v>0.70000000000000284</v>
      </c>
      <c r="H29" s="72">
        <v>67.3</v>
      </c>
      <c r="I29" s="72">
        <v>62.8</v>
      </c>
      <c r="J29" s="64">
        <f t="shared" si="2"/>
        <v>-4.5</v>
      </c>
      <c r="K29" s="73">
        <v>5.0999999999999996</v>
      </c>
      <c r="L29" s="73">
        <v>4.7</v>
      </c>
      <c r="M29" s="64">
        <f t="shared" si="3"/>
        <v>-0.39999999999999947</v>
      </c>
    </row>
    <row r="30" spans="1:13" ht="15" x14ac:dyDescent="0.25">
      <c r="A30" s="69" t="s">
        <v>46</v>
      </c>
      <c r="B30" s="70">
        <v>449.5</v>
      </c>
      <c r="C30" s="70">
        <v>456.2</v>
      </c>
      <c r="D30" s="64">
        <f t="shared" si="0"/>
        <v>6.6999999999999886</v>
      </c>
      <c r="E30" s="71">
        <v>57.7</v>
      </c>
      <c r="F30" s="71">
        <v>59.1</v>
      </c>
      <c r="G30" s="66">
        <f t="shared" si="1"/>
        <v>1.3999999999999986</v>
      </c>
      <c r="H30" s="72">
        <v>51.3</v>
      </c>
      <c r="I30" s="72">
        <v>48.5</v>
      </c>
      <c r="J30" s="64">
        <f t="shared" si="2"/>
        <v>-2.7999999999999972</v>
      </c>
      <c r="K30" s="73">
        <v>10.199999999999999</v>
      </c>
      <c r="L30" s="73">
        <v>9.6</v>
      </c>
      <c r="M30" s="64">
        <f t="shared" si="3"/>
        <v>-0.59999999999999964</v>
      </c>
    </row>
    <row r="31" spans="1:13" ht="15" x14ac:dyDescent="0.25">
      <c r="A31" s="69" t="s">
        <v>47</v>
      </c>
      <c r="B31" s="70">
        <v>525.6</v>
      </c>
      <c r="C31" s="70">
        <v>531.1</v>
      </c>
      <c r="D31" s="64">
        <f t="shared" si="0"/>
        <v>5.5</v>
      </c>
      <c r="E31" s="71">
        <v>56.2</v>
      </c>
      <c r="F31" s="71">
        <v>57.3</v>
      </c>
      <c r="G31" s="66">
        <f t="shared" si="1"/>
        <v>1.0999999999999943</v>
      </c>
      <c r="H31" s="72">
        <v>46.7</v>
      </c>
      <c r="I31" s="72">
        <v>45.5</v>
      </c>
      <c r="J31" s="64">
        <f t="shared" si="2"/>
        <v>-1.2000000000000028</v>
      </c>
      <c r="K31" s="73">
        <v>8.1999999999999993</v>
      </c>
      <c r="L31" s="73">
        <v>7.9</v>
      </c>
      <c r="M31" s="64">
        <f t="shared" si="3"/>
        <v>-0.29999999999999893</v>
      </c>
    </row>
    <row r="32" spans="1:13" ht="15" x14ac:dyDescent="0.25">
      <c r="A32" s="69" t="s">
        <v>48</v>
      </c>
      <c r="B32" s="70">
        <v>524</v>
      </c>
      <c r="C32" s="70">
        <v>531.9</v>
      </c>
      <c r="D32" s="64">
        <f t="shared" si="0"/>
        <v>7.8999999999999773</v>
      </c>
      <c r="E32" s="71">
        <v>57.8</v>
      </c>
      <c r="F32" s="71">
        <v>59.3</v>
      </c>
      <c r="G32" s="66">
        <f t="shared" si="1"/>
        <v>1.5</v>
      </c>
      <c r="H32" s="72">
        <v>53.2</v>
      </c>
      <c r="I32" s="72">
        <v>46.4</v>
      </c>
      <c r="J32" s="64">
        <f t="shared" si="2"/>
        <v>-6.8000000000000043</v>
      </c>
      <c r="K32" s="73">
        <v>9.1999999999999993</v>
      </c>
      <c r="L32" s="73">
        <v>8</v>
      </c>
      <c r="M32" s="64">
        <f t="shared" si="3"/>
        <v>-1.1999999999999993</v>
      </c>
    </row>
    <row r="33" spans="1:13" ht="15" x14ac:dyDescent="0.25">
      <c r="A33" s="69" t="s">
        <v>49</v>
      </c>
      <c r="B33" s="70">
        <v>384.9</v>
      </c>
      <c r="C33" s="70">
        <v>395.1</v>
      </c>
      <c r="D33" s="64">
        <f t="shared" si="0"/>
        <v>10.200000000000045</v>
      </c>
      <c r="E33" s="71">
        <v>57.5</v>
      </c>
      <c r="F33" s="71">
        <v>59.1</v>
      </c>
      <c r="G33" s="66">
        <f t="shared" si="1"/>
        <v>1.6000000000000014</v>
      </c>
      <c r="H33" s="72">
        <v>31.9</v>
      </c>
      <c r="I33" s="72">
        <v>29.1</v>
      </c>
      <c r="J33" s="64">
        <f t="shared" si="2"/>
        <v>-2.7999999999999972</v>
      </c>
      <c r="K33" s="73">
        <v>7.7</v>
      </c>
      <c r="L33" s="73">
        <v>6.9</v>
      </c>
      <c r="M33" s="64">
        <f t="shared" si="3"/>
        <v>-0.79999999999999982</v>
      </c>
    </row>
    <row r="34" spans="1:13" ht="15" x14ac:dyDescent="0.25">
      <c r="A34" s="69" t="s">
        <v>50</v>
      </c>
      <c r="B34" s="70">
        <v>431.1</v>
      </c>
      <c r="C34" s="70">
        <v>436.3</v>
      </c>
      <c r="D34" s="64">
        <f t="shared" si="0"/>
        <v>5.1999999999999886</v>
      </c>
      <c r="E34" s="71">
        <v>57.4</v>
      </c>
      <c r="F34" s="71">
        <v>59</v>
      </c>
      <c r="G34" s="66">
        <f t="shared" si="1"/>
        <v>1.6000000000000014</v>
      </c>
      <c r="H34" s="72">
        <v>50.8</v>
      </c>
      <c r="I34" s="72">
        <v>48.8</v>
      </c>
      <c r="J34" s="64">
        <f t="shared" si="2"/>
        <v>-2</v>
      </c>
      <c r="K34" s="73">
        <v>10.5</v>
      </c>
      <c r="L34" s="73">
        <v>10.1</v>
      </c>
      <c r="M34" s="64">
        <f t="shared" si="3"/>
        <v>-0.40000000000000036</v>
      </c>
    </row>
    <row r="35" spans="1:13" ht="15" x14ac:dyDescent="0.25">
      <c r="A35" s="69" t="s">
        <v>51</v>
      </c>
      <c r="B35" s="70">
        <v>1370.5</v>
      </c>
      <c r="C35" s="70">
        <v>1381.9</v>
      </c>
      <c r="D35" s="64">
        <f t="shared" si="0"/>
        <v>11.400000000000091</v>
      </c>
      <c r="E35" s="71">
        <v>62.7</v>
      </c>
      <c r="F35" s="71">
        <v>63.2</v>
      </c>
      <c r="G35" s="66">
        <f t="shared" si="1"/>
        <v>0.5</v>
      </c>
      <c r="H35" s="72">
        <v>87.8</v>
      </c>
      <c r="I35" s="72">
        <v>83.1</v>
      </c>
      <c r="J35" s="64">
        <f t="shared" si="2"/>
        <v>-4.7000000000000028</v>
      </c>
      <c r="K35" s="73">
        <v>6</v>
      </c>
      <c r="L35" s="73">
        <v>5.7</v>
      </c>
      <c r="M35" s="64">
        <f t="shared" si="3"/>
        <v>-0.29999999999999982</v>
      </c>
    </row>
  </sheetData>
  <mergeCells count="14">
    <mergeCell ref="B9:D9"/>
    <mergeCell ref="E9:G9"/>
    <mergeCell ref="H9:J9"/>
    <mergeCell ref="K9:L9"/>
    <mergeCell ref="K1:M1"/>
    <mergeCell ref="A3:M3"/>
    <mergeCell ref="A4:M4"/>
    <mergeCell ref="A5:L5"/>
    <mergeCell ref="H6:L6"/>
    <mergeCell ref="A7:A8"/>
    <mergeCell ref="B7:D7"/>
    <mergeCell ref="E7:G7"/>
    <mergeCell ref="H7:J7"/>
    <mergeCell ref="K7:M7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B1" zoomScaleNormal="100" zoomScaleSheetLayoutView="75" workbookViewId="0">
      <selection activeCell="B3" sqref="B3:E3"/>
    </sheetView>
  </sheetViews>
  <sheetFormatPr defaultColWidth="9.140625" defaultRowHeight="12.75" x14ac:dyDescent="0.2"/>
  <cols>
    <col min="1" max="1" width="1.28515625" style="14" hidden="1" customWidth="1"/>
    <col min="2" max="2" width="64.5703125" style="22" customWidth="1"/>
    <col min="3" max="3" width="11.85546875" style="22" customWidth="1"/>
    <col min="4" max="4" width="12.7109375" style="22" customWidth="1"/>
    <col min="5" max="5" width="11.85546875" style="22" customWidth="1"/>
    <col min="6" max="6" width="11.5703125" style="22" customWidth="1"/>
    <col min="7" max="7" width="9.140625" style="14"/>
    <col min="8" max="10" width="0" style="14" hidden="1" customWidth="1"/>
    <col min="11" max="16384" width="9.140625" style="14"/>
  </cols>
  <sheetData>
    <row r="1" spans="1:13" s="8" customFormat="1" ht="20.45" customHeight="1" x14ac:dyDescent="0.3">
      <c r="A1" s="21"/>
      <c r="B1" s="21"/>
      <c r="C1" s="200" t="s">
        <v>73</v>
      </c>
      <c r="D1" s="185"/>
      <c r="E1" s="185"/>
      <c r="F1" s="98"/>
    </row>
    <row r="2" spans="1:13" s="47" customFormat="1" ht="10.15" customHeight="1" x14ac:dyDescent="0.25">
      <c r="A2" s="197"/>
      <c r="B2" s="197"/>
      <c r="C2" s="197"/>
      <c r="D2" s="197"/>
      <c r="E2" s="197"/>
      <c r="F2" s="197"/>
    </row>
    <row r="3" spans="1:13" s="47" customFormat="1" ht="47.45" customHeight="1" x14ac:dyDescent="0.25">
      <c r="A3" s="99"/>
      <c r="B3" s="197" t="s">
        <v>12</v>
      </c>
      <c r="C3" s="201"/>
      <c r="D3" s="201"/>
      <c r="E3" s="201"/>
      <c r="F3" s="99"/>
    </row>
    <row r="4" spans="1:13" s="9" customFormat="1" ht="16.5" customHeight="1" x14ac:dyDescent="0.25">
      <c r="A4" s="86"/>
      <c r="B4" s="86"/>
      <c r="C4" s="99"/>
      <c r="D4" s="99"/>
      <c r="E4" s="25" t="s">
        <v>13</v>
      </c>
    </row>
    <row r="5" spans="1:13" s="9" customFormat="1" ht="24.75" customHeight="1" x14ac:dyDescent="0.25">
      <c r="A5" s="86"/>
      <c r="B5" s="198"/>
      <c r="C5" s="199" t="s">
        <v>107</v>
      </c>
      <c r="D5" s="199" t="s">
        <v>54</v>
      </c>
      <c r="E5" s="199" t="s">
        <v>108</v>
      </c>
      <c r="F5" s="161"/>
    </row>
    <row r="6" spans="1:13" s="9" customFormat="1" ht="31.15" customHeight="1" x14ac:dyDescent="0.25">
      <c r="A6" s="48"/>
      <c r="B6" s="198"/>
      <c r="C6" s="199"/>
      <c r="D6" s="199"/>
      <c r="E6" s="199"/>
      <c r="F6" s="162"/>
    </row>
    <row r="7" spans="1:13" s="49" customFormat="1" ht="21.6" customHeight="1" x14ac:dyDescent="0.25">
      <c r="B7" s="90" t="s">
        <v>18</v>
      </c>
      <c r="C7" s="91">
        <f>SUM(C8:C24)</f>
        <v>4960</v>
      </c>
      <c r="D7" s="91">
        <f>SUM(D8:D24)</f>
        <v>6728</v>
      </c>
      <c r="E7" s="91">
        <f>SUM(E8:E24)</f>
        <v>1288</v>
      </c>
      <c r="F7" s="163"/>
      <c r="I7" s="92"/>
      <c r="J7" s="92"/>
      <c r="L7" s="93"/>
    </row>
    <row r="8" spans="1:13" s="10" customFormat="1" ht="18" customHeight="1" x14ac:dyDescent="0.25">
      <c r="A8" s="50"/>
      <c r="B8" s="94" t="s">
        <v>57</v>
      </c>
      <c r="C8" s="88">
        <v>387</v>
      </c>
      <c r="D8" s="87">
        <v>270</v>
      </c>
      <c r="E8" s="87">
        <v>9</v>
      </c>
      <c r="F8" s="164"/>
      <c r="H8" s="11">
        <f t="shared" ref="H8:H24" si="0">ROUND(D8/$D$7*100,1)</f>
        <v>4</v>
      </c>
      <c r="I8" s="12">
        <f t="shared" ref="I8:I24" si="1">ROUND(C8/1000,1)</f>
        <v>0.4</v>
      </c>
      <c r="J8" s="12">
        <f t="shared" ref="J8:J24" si="2">ROUND(D8/1000,1)</f>
        <v>0.3</v>
      </c>
    </row>
    <row r="9" spans="1:13" s="10" customFormat="1" ht="18" customHeight="1" x14ac:dyDescent="0.25">
      <c r="A9" s="50"/>
      <c r="B9" s="94" t="s">
        <v>58</v>
      </c>
      <c r="C9" s="88">
        <v>184</v>
      </c>
      <c r="D9" s="88">
        <v>353</v>
      </c>
      <c r="E9" s="87">
        <v>31</v>
      </c>
      <c r="F9" s="164"/>
      <c r="H9" s="11">
        <f t="shared" si="0"/>
        <v>5.2</v>
      </c>
      <c r="I9" s="12">
        <f t="shared" si="1"/>
        <v>0.2</v>
      </c>
      <c r="J9" s="12">
        <f t="shared" si="2"/>
        <v>0.4</v>
      </c>
    </row>
    <row r="10" spans="1:13" s="10" customFormat="1" ht="18" customHeight="1" x14ac:dyDescent="0.25">
      <c r="A10" s="50"/>
      <c r="B10" s="94" t="s">
        <v>59</v>
      </c>
      <c r="C10" s="88">
        <v>412</v>
      </c>
      <c r="D10" s="88">
        <v>332</v>
      </c>
      <c r="E10" s="87">
        <v>8</v>
      </c>
      <c r="F10" s="164"/>
      <c r="H10" s="13">
        <f t="shared" si="0"/>
        <v>4.9000000000000004</v>
      </c>
      <c r="I10" s="12">
        <f t="shared" si="1"/>
        <v>0.4</v>
      </c>
      <c r="J10" s="12">
        <f t="shared" si="2"/>
        <v>0.3</v>
      </c>
    </row>
    <row r="11" spans="1:13" s="10" customFormat="1" ht="18" customHeight="1" x14ac:dyDescent="0.25">
      <c r="A11" s="50"/>
      <c r="B11" s="94" t="s">
        <v>60</v>
      </c>
      <c r="C11" s="88">
        <v>171</v>
      </c>
      <c r="D11" s="88">
        <v>375</v>
      </c>
      <c r="E11" s="87">
        <v>10</v>
      </c>
      <c r="F11" s="164"/>
      <c r="H11" s="11">
        <f t="shared" si="0"/>
        <v>5.6</v>
      </c>
      <c r="I11" s="12">
        <f t="shared" si="1"/>
        <v>0.2</v>
      </c>
      <c r="J11" s="12">
        <f t="shared" si="2"/>
        <v>0.4</v>
      </c>
    </row>
    <row r="12" spans="1:13" s="10" customFormat="1" ht="18" customHeight="1" x14ac:dyDescent="0.25">
      <c r="A12" s="50"/>
      <c r="B12" s="94" t="s">
        <v>61</v>
      </c>
      <c r="C12" s="88">
        <v>350</v>
      </c>
      <c r="D12" s="88">
        <v>234</v>
      </c>
      <c r="E12" s="87">
        <v>0</v>
      </c>
      <c r="F12" s="164"/>
      <c r="H12" s="13">
        <f t="shared" si="0"/>
        <v>3.5</v>
      </c>
      <c r="I12" s="12">
        <f t="shared" si="1"/>
        <v>0.4</v>
      </c>
      <c r="J12" s="12">
        <f t="shared" si="2"/>
        <v>0.2</v>
      </c>
      <c r="M12" s="11"/>
    </row>
    <row r="13" spans="1:13" s="10" customFormat="1" ht="18" customHeight="1" x14ac:dyDescent="0.25">
      <c r="A13" s="50"/>
      <c r="B13" s="94" t="s">
        <v>62</v>
      </c>
      <c r="C13" s="88">
        <v>164</v>
      </c>
      <c r="D13" s="88">
        <v>206</v>
      </c>
      <c r="E13" s="87">
        <v>4</v>
      </c>
      <c r="F13" s="164"/>
      <c r="H13" s="11">
        <f t="shared" si="0"/>
        <v>3.1</v>
      </c>
      <c r="I13" s="12">
        <f t="shared" si="1"/>
        <v>0.2</v>
      </c>
      <c r="J13" s="12">
        <f t="shared" si="2"/>
        <v>0.2</v>
      </c>
    </row>
    <row r="14" spans="1:13" s="10" customFormat="1" ht="18" customHeight="1" x14ac:dyDescent="0.25">
      <c r="A14" s="50"/>
      <c r="B14" s="94" t="s">
        <v>63</v>
      </c>
      <c r="C14" s="88">
        <v>345</v>
      </c>
      <c r="D14" s="88">
        <v>102</v>
      </c>
      <c r="E14" s="87">
        <v>1</v>
      </c>
      <c r="F14" s="164"/>
      <c r="H14" s="11">
        <f t="shared" si="0"/>
        <v>1.5</v>
      </c>
      <c r="I14" s="12">
        <f t="shared" si="1"/>
        <v>0.3</v>
      </c>
      <c r="J14" s="12">
        <f t="shared" si="2"/>
        <v>0.1</v>
      </c>
    </row>
    <row r="15" spans="1:13" s="10" customFormat="1" ht="18" customHeight="1" x14ac:dyDescent="0.25">
      <c r="A15" s="50"/>
      <c r="B15" s="94" t="s">
        <v>64</v>
      </c>
      <c r="C15" s="88">
        <v>79</v>
      </c>
      <c r="D15" s="88">
        <v>104</v>
      </c>
      <c r="E15" s="87">
        <v>8</v>
      </c>
      <c r="F15" s="164"/>
      <c r="H15" s="11">
        <f t="shared" si="0"/>
        <v>1.5</v>
      </c>
      <c r="I15" s="12">
        <f t="shared" si="1"/>
        <v>0.1</v>
      </c>
      <c r="J15" s="12">
        <f t="shared" si="2"/>
        <v>0.1</v>
      </c>
    </row>
    <row r="16" spans="1:13" s="10" customFormat="1" ht="18" customHeight="1" x14ac:dyDescent="0.25">
      <c r="A16" s="50"/>
      <c r="B16" s="94" t="s">
        <v>65</v>
      </c>
      <c r="C16" s="88">
        <v>250</v>
      </c>
      <c r="D16" s="88">
        <v>383</v>
      </c>
      <c r="E16" s="87">
        <v>592</v>
      </c>
      <c r="F16" s="164"/>
      <c r="H16" s="11">
        <f t="shared" si="0"/>
        <v>5.7</v>
      </c>
      <c r="I16" s="12">
        <f t="shared" si="1"/>
        <v>0.3</v>
      </c>
      <c r="J16" s="12">
        <f t="shared" si="2"/>
        <v>0.4</v>
      </c>
    </row>
    <row r="17" spans="1:10" s="10" customFormat="1" ht="18" customHeight="1" x14ac:dyDescent="0.25">
      <c r="A17" s="50"/>
      <c r="B17" s="94" t="s">
        <v>66</v>
      </c>
      <c r="C17" s="88">
        <v>267</v>
      </c>
      <c r="D17" s="87">
        <v>131</v>
      </c>
      <c r="E17" s="87">
        <v>0</v>
      </c>
      <c r="F17" s="164"/>
      <c r="H17" s="11">
        <f t="shared" si="0"/>
        <v>1.9</v>
      </c>
      <c r="I17" s="12">
        <f t="shared" si="1"/>
        <v>0.3</v>
      </c>
      <c r="J17" s="12">
        <f t="shared" si="2"/>
        <v>0.1</v>
      </c>
    </row>
    <row r="18" spans="1:10" s="10" customFormat="1" ht="18" customHeight="1" x14ac:dyDescent="0.25">
      <c r="A18" s="50"/>
      <c r="B18" s="94" t="s">
        <v>67</v>
      </c>
      <c r="C18" s="88">
        <v>100</v>
      </c>
      <c r="D18" s="87">
        <v>224</v>
      </c>
      <c r="E18" s="87">
        <v>33</v>
      </c>
      <c r="F18" s="164"/>
      <c r="H18" s="11">
        <f t="shared" si="0"/>
        <v>3.3</v>
      </c>
      <c r="I18" s="12">
        <f t="shared" si="1"/>
        <v>0.1</v>
      </c>
      <c r="J18" s="12">
        <f t="shared" si="2"/>
        <v>0.2</v>
      </c>
    </row>
    <row r="19" spans="1:10" s="10" customFormat="1" ht="18" customHeight="1" x14ac:dyDescent="0.25">
      <c r="A19" s="50"/>
      <c r="B19" s="94" t="s">
        <v>68</v>
      </c>
      <c r="C19" s="88">
        <v>76</v>
      </c>
      <c r="D19" s="87">
        <v>80</v>
      </c>
      <c r="E19" s="87">
        <v>0</v>
      </c>
      <c r="F19" s="164"/>
      <c r="H19" s="13">
        <f t="shared" si="0"/>
        <v>1.2</v>
      </c>
      <c r="I19" s="12">
        <f t="shared" si="1"/>
        <v>0.1</v>
      </c>
      <c r="J19" s="12">
        <f t="shared" si="2"/>
        <v>0.1</v>
      </c>
    </row>
    <row r="20" spans="1:10" s="10" customFormat="1" ht="18" customHeight="1" x14ac:dyDescent="0.25">
      <c r="A20" s="50"/>
      <c r="B20" s="94" t="s">
        <v>69</v>
      </c>
      <c r="C20" s="88">
        <v>112</v>
      </c>
      <c r="D20" s="87">
        <v>193</v>
      </c>
      <c r="E20" s="87">
        <v>24</v>
      </c>
      <c r="F20" s="164"/>
      <c r="H20" s="13">
        <f t="shared" si="0"/>
        <v>2.9</v>
      </c>
      <c r="I20" s="12">
        <f t="shared" si="1"/>
        <v>0.1</v>
      </c>
      <c r="J20" s="12">
        <f t="shared" si="2"/>
        <v>0.2</v>
      </c>
    </row>
    <row r="21" spans="1:10" s="10" customFormat="1" ht="18" customHeight="1" x14ac:dyDescent="0.25">
      <c r="A21" s="50"/>
      <c r="B21" s="94" t="s">
        <v>70</v>
      </c>
      <c r="C21" s="88">
        <v>93</v>
      </c>
      <c r="D21" s="88">
        <v>253</v>
      </c>
      <c r="E21" s="87">
        <v>0</v>
      </c>
      <c r="F21" s="164"/>
      <c r="H21" s="13">
        <f t="shared" si="0"/>
        <v>3.8</v>
      </c>
      <c r="I21" s="12">
        <f t="shared" si="1"/>
        <v>0.1</v>
      </c>
      <c r="J21" s="12">
        <f t="shared" si="2"/>
        <v>0.3</v>
      </c>
    </row>
    <row r="22" spans="1:10" s="10" customFormat="1" ht="18" customHeight="1" x14ac:dyDescent="0.25">
      <c r="A22" s="50"/>
      <c r="B22" s="94" t="s">
        <v>71</v>
      </c>
      <c r="C22" s="88">
        <v>267</v>
      </c>
      <c r="D22" s="88">
        <v>222</v>
      </c>
      <c r="E22" s="87">
        <v>113</v>
      </c>
      <c r="F22" s="164"/>
      <c r="H22" s="11">
        <f t="shared" si="0"/>
        <v>3.3</v>
      </c>
      <c r="I22" s="12">
        <f t="shared" si="1"/>
        <v>0.3</v>
      </c>
      <c r="J22" s="12">
        <f t="shared" si="2"/>
        <v>0.2</v>
      </c>
    </row>
    <row r="23" spans="1:10" s="10" customFormat="1" ht="18" customHeight="1" x14ac:dyDescent="0.25">
      <c r="A23" s="50"/>
      <c r="B23" s="94" t="s">
        <v>72</v>
      </c>
      <c r="C23" s="88">
        <v>240</v>
      </c>
      <c r="D23" s="87">
        <v>95</v>
      </c>
      <c r="E23" s="87">
        <v>25</v>
      </c>
      <c r="F23" s="164"/>
      <c r="H23" s="11">
        <f t="shared" si="0"/>
        <v>1.4</v>
      </c>
      <c r="I23" s="12">
        <f t="shared" si="1"/>
        <v>0.2</v>
      </c>
      <c r="J23" s="12">
        <f t="shared" si="2"/>
        <v>0.1</v>
      </c>
    </row>
    <row r="24" spans="1:10" s="10" customFormat="1" ht="18" customHeight="1" x14ac:dyDescent="0.3">
      <c r="A24" s="50"/>
      <c r="B24" s="95" t="s">
        <v>19</v>
      </c>
      <c r="C24" s="88">
        <v>1463</v>
      </c>
      <c r="D24" s="89">
        <v>3171</v>
      </c>
      <c r="E24" s="87">
        <v>430</v>
      </c>
      <c r="F24" s="164"/>
      <c r="H24" s="11">
        <f t="shared" si="0"/>
        <v>47.1</v>
      </c>
      <c r="I24" s="12">
        <f t="shared" si="1"/>
        <v>1.5</v>
      </c>
      <c r="J24" s="12">
        <f t="shared" si="2"/>
        <v>3.2</v>
      </c>
    </row>
    <row r="26" spans="1:10" x14ac:dyDescent="0.2">
      <c r="D26" s="56"/>
      <c r="E26" s="56"/>
    </row>
  </sheetData>
  <mergeCells count="7">
    <mergeCell ref="C1:E1"/>
    <mergeCell ref="B3:E3"/>
    <mergeCell ref="A2:F2"/>
    <mergeCell ref="B5:B6"/>
    <mergeCell ref="C5:C6"/>
    <mergeCell ref="D5:D6"/>
    <mergeCell ref="E5:E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" sqref="B1:D1"/>
    </sheetView>
  </sheetViews>
  <sheetFormatPr defaultRowHeight="15" x14ac:dyDescent="0.25"/>
  <cols>
    <col min="1" max="1" width="45.42578125" style="102" customWidth="1"/>
    <col min="2" max="2" width="11.28515625" style="102" customWidth="1"/>
    <col min="3" max="3" width="11.42578125" style="102" customWidth="1"/>
    <col min="4" max="4" width="12.140625" style="102" customWidth="1"/>
  </cols>
  <sheetData>
    <row r="1" spans="1:4" ht="18.75" x14ac:dyDescent="0.3">
      <c r="B1" s="200" t="s">
        <v>73</v>
      </c>
      <c r="C1" s="202"/>
      <c r="D1" s="202"/>
    </row>
    <row r="2" spans="1:4" s="102" customFormat="1" ht="41.25" customHeight="1" x14ac:dyDescent="0.3">
      <c r="A2" s="203" t="s">
        <v>105</v>
      </c>
      <c r="B2" s="203"/>
      <c r="C2" s="203"/>
      <c r="D2" s="203"/>
    </row>
    <row r="3" spans="1:4" s="102" customFormat="1" ht="20.25" x14ac:dyDescent="0.3">
      <c r="A3" s="204" t="s">
        <v>106</v>
      </c>
      <c r="B3" s="204"/>
      <c r="C3" s="204"/>
      <c r="D3" s="204"/>
    </row>
    <row r="4" spans="1:4" s="102" customFormat="1" x14ac:dyDescent="0.25">
      <c r="A4" s="100"/>
      <c r="B4" s="100"/>
      <c r="C4" s="100"/>
      <c r="D4" s="100"/>
    </row>
    <row r="5" spans="1:4" x14ac:dyDescent="0.25">
      <c r="A5" s="205"/>
      <c r="B5" s="207" t="s">
        <v>107</v>
      </c>
      <c r="C5" s="207" t="s">
        <v>54</v>
      </c>
      <c r="D5" s="207" t="s">
        <v>108</v>
      </c>
    </row>
    <row r="6" spans="1:4" ht="25.9" customHeight="1" x14ac:dyDescent="0.25">
      <c r="A6" s="206"/>
      <c r="B6" s="208"/>
      <c r="C6" s="208"/>
      <c r="D6" s="208"/>
    </row>
    <row r="7" spans="1:4" ht="24" customHeight="1" x14ac:dyDescent="0.25">
      <c r="A7" s="105" t="s">
        <v>109</v>
      </c>
      <c r="B7" s="91">
        <f>SUM(B8:B26)</f>
        <v>4960</v>
      </c>
      <c r="C7" s="91">
        <f>SUM(C8:C26)</f>
        <v>6728</v>
      </c>
      <c r="D7" s="91">
        <f>SUM(D8:D26)</f>
        <v>1288</v>
      </c>
    </row>
    <row r="8" spans="1:4" ht="38.450000000000003" customHeight="1" x14ac:dyDescent="0.25">
      <c r="A8" s="106" t="s">
        <v>110</v>
      </c>
      <c r="B8" s="104">
        <v>225</v>
      </c>
      <c r="C8" s="101">
        <v>127</v>
      </c>
      <c r="D8" s="101">
        <v>12</v>
      </c>
    </row>
    <row r="9" spans="1:4" ht="36" customHeight="1" x14ac:dyDescent="0.25">
      <c r="A9" s="106" t="s">
        <v>111</v>
      </c>
      <c r="B9" s="104">
        <v>0</v>
      </c>
      <c r="C9" s="101">
        <v>0</v>
      </c>
      <c r="D9" s="101">
        <v>0</v>
      </c>
    </row>
    <row r="10" spans="1:4" ht="18.75" x14ac:dyDescent="0.25">
      <c r="A10" s="106" t="s">
        <v>112</v>
      </c>
      <c r="B10" s="104">
        <v>31</v>
      </c>
      <c r="C10" s="101">
        <v>62</v>
      </c>
      <c r="D10" s="101">
        <v>0</v>
      </c>
    </row>
    <row r="11" spans="1:4" ht="37.5" x14ac:dyDescent="0.25">
      <c r="A11" s="106" t="s">
        <v>113</v>
      </c>
      <c r="B11" s="104">
        <v>149</v>
      </c>
      <c r="C11" s="101">
        <v>9</v>
      </c>
      <c r="D11" s="101">
        <v>0</v>
      </c>
    </row>
    <row r="12" spans="1:4" ht="37.5" x14ac:dyDescent="0.25">
      <c r="A12" s="106" t="s">
        <v>114</v>
      </c>
      <c r="B12" s="104">
        <v>14</v>
      </c>
      <c r="C12" s="101">
        <v>8</v>
      </c>
      <c r="D12" s="101">
        <v>0</v>
      </c>
    </row>
    <row r="13" spans="1:4" ht="18.75" x14ac:dyDescent="0.25">
      <c r="A13" s="106" t="s">
        <v>115</v>
      </c>
      <c r="B13" s="104">
        <v>1</v>
      </c>
      <c r="C13" s="101">
        <v>189</v>
      </c>
      <c r="D13" s="101">
        <v>0</v>
      </c>
    </row>
    <row r="14" spans="1:4" ht="36.6" customHeight="1" x14ac:dyDescent="0.25">
      <c r="A14" s="106" t="s">
        <v>116</v>
      </c>
      <c r="B14" s="104">
        <v>50</v>
      </c>
      <c r="C14" s="101">
        <v>6</v>
      </c>
      <c r="D14" s="101">
        <v>35</v>
      </c>
    </row>
    <row r="15" spans="1:4" ht="37.5" x14ac:dyDescent="0.25">
      <c r="A15" s="106" t="s">
        <v>117</v>
      </c>
      <c r="B15" s="104">
        <v>0</v>
      </c>
      <c r="C15" s="101">
        <v>0</v>
      </c>
      <c r="D15" s="101">
        <v>0</v>
      </c>
    </row>
    <row r="16" spans="1:4" ht="37.5" x14ac:dyDescent="0.25">
      <c r="A16" s="106" t="s">
        <v>118</v>
      </c>
      <c r="B16" s="104">
        <v>0</v>
      </c>
      <c r="C16" s="101">
        <v>0</v>
      </c>
      <c r="D16" s="101">
        <v>0</v>
      </c>
    </row>
    <row r="17" spans="1:4" ht="18.75" x14ac:dyDescent="0.25">
      <c r="A17" s="106" t="s">
        <v>119</v>
      </c>
      <c r="B17" s="104">
        <v>75</v>
      </c>
      <c r="C17" s="101">
        <v>3</v>
      </c>
      <c r="D17" s="101">
        <v>0</v>
      </c>
    </row>
    <row r="18" spans="1:4" ht="18.75" x14ac:dyDescent="0.25">
      <c r="A18" s="106" t="s">
        <v>120</v>
      </c>
      <c r="B18" s="104">
        <v>0</v>
      </c>
      <c r="C18" s="101">
        <v>0</v>
      </c>
      <c r="D18" s="101">
        <v>0</v>
      </c>
    </row>
    <row r="19" spans="1:4" ht="18.75" x14ac:dyDescent="0.25">
      <c r="A19" s="106" t="s">
        <v>121</v>
      </c>
      <c r="B19" s="104">
        <v>0</v>
      </c>
      <c r="C19" s="101">
        <v>1</v>
      </c>
      <c r="D19" s="101">
        <v>0</v>
      </c>
    </row>
    <row r="20" spans="1:4" ht="37.5" x14ac:dyDescent="0.25">
      <c r="A20" s="106" t="s">
        <v>122</v>
      </c>
      <c r="B20" s="104">
        <v>3</v>
      </c>
      <c r="C20" s="101">
        <v>44</v>
      </c>
      <c r="D20" s="101">
        <v>0</v>
      </c>
    </row>
    <row r="21" spans="1:4" ht="37.5" x14ac:dyDescent="0.25">
      <c r="A21" s="106" t="s">
        <v>123</v>
      </c>
      <c r="B21" s="104">
        <v>91</v>
      </c>
      <c r="C21" s="101">
        <v>3</v>
      </c>
      <c r="D21" s="101">
        <v>102</v>
      </c>
    </row>
    <row r="22" spans="1:4" ht="37.5" x14ac:dyDescent="0.25">
      <c r="A22" s="106" t="s">
        <v>124</v>
      </c>
      <c r="B22" s="104">
        <v>1025</v>
      </c>
      <c r="C22" s="101">
        <v>2928</v>
      </c>
      <c r="D22" s="101">
        <v>280</v>
      </c>
    </row>
    <row r="23" spans="1:4" ht="18.75" x14ac:dyDescent="0.25">
      <c r="A23" s="106" t="s">
        <v>125</v>
      </c>
      <c r="B23" s="104">
        <v>1018</v>
      </c>
      <c r="C23" s="101">
        <v>773</v>
      </c>
      <c r="D23" s="101">
        <v>11</v>
      </c>
    </row>
    <row r="24" spans="1:4" ht="37.5" x14ac:dyDescent="0.25">
      <c r="A24" s="106" t="s">
        <v>126</v>
      </c>
      <c r="B24" s="104">
        <v>2223</v>
      </c>
      <c r="C24" s="101">
        <v>2519</v>
      </c>
      <c r="D24" s="101">
        <v>848</v>
      </c>
    </row>
    <row r="25" spans="1:4" ht="37.5" x14ac:dyDescent="0.25">
      <c r="A25" s="106" t="s">
        <v>127</v>
      </c>
      <c r="B25" s="104">
        <v>55</v>
      </c>
      <c r="C25" s="101">
        <v>40</v>
      </c>
      <c r="D25" s="101">
        <v>0</v>
      </c>
    </row>
    <row r="26" spans="1:4" ht="18.75" x14ac:dyDescent="0.25">
      <c r="A26" s="106" t="s">
        <v>128</v>
      </c>
      <c r="B26" s="104">
        <v>0</v>
      </c>
      <c r="C26" s="101">
        <v>16</v>
      </c>
      <c r="D26" s="101">
        <v>0</v>
      </c>
    </row>
  </sheetData>
  <mergeCells count="7">
    <mergeCell ref="B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" sqref="B1:D1"/>
    </sheetView>
  </sheetViews>
  <sheetFormatPr defaultRowHeight="15" x14ac:dyDescent="0.25"/>
  <cols>
    <col min="1" max="1" width="50.5703125" style="102" customWidth="1"/>
    <col min="2" max="2" width="11.5703125" style="102" customWidth="1"/>
    <col min="3" max="3" width="10.42578125" style="102" customWidth="1"/>
    <col min="4" max="4" width="13.28515625" style="102" customWidth="1"/>
  </cols>
  <sheetData>
    <row r="1" spans="1:4" ht="18.75" x14ac:dyDescent="0.3">
      <c r="B1" s="200" t="s">
        <v>73</v>
      </c>
      <c r="C1" s="202"/>
      <c r="D1" s="202"/>
    </row>
    <row r="2" spans="1:4" ht="51" customHeight="1" x14ac:dyDescent="0.3">
      <c r="A2" s="209" t="s">
        <v>129</v>
      </c>
      <c r="B2" s="209"/>
      <c r="C2" s="209"/>
      <c r="D2" s="209"/>
    </row>
    <row r="3" spans="1:4" ht="20.25" x14ac:dyDescent="0.3">
      <c r="A3" s="210" t="s">
        <v>130</v>
      </c>
      <c r="B3" s="210"/>
      <c r="C3" s="210"/>
      <c r="D3" s="210"/>
    </row>
    <row r="4" spans="1:4" ht="23.25" x14ac:dyDescent="0.35">
      <c r="A4" s="103"/>
      <c r="B4" s="103"/>
      <c r="C4" s="103"/>
      <c r="D4" s="103"/>
    </row>
    <row r="5" spans="1:4" x14ac:dyDescent="0.25">
      <c r="A5" s="211"/>
      <c r="B5" s="207" t="s">
        <v>107</v>
      </c>
      <c r="C5" s="207" t="s">
        <v>54</v>
      </c>
      <c r="D5" s="207" t="s">
        <v>108</v>
      </c>
    </row>
    <row r="6" spans="1:4" ht="26.45" customHeight="1" x14ac:dyDescent="0.25">
      <c r="A6" s="211"/>
      <c r="B6" s="208"/>
      <c r="C6" s="208"/>
      <c r="D6" s="208"/>
    </row>
    <row r="7" spans="1:4" ht="18.75" x14ac:dyDescent="0.25">
      <c r="A7" s="107" t="s">
        <v>109</v>
      </c>
      <c r="B7" s="91">
        <f>SUM(B8:B16)</f>
        <v>4960</v>
      </c>
      <c r="C7" s="91">
        <f t="shared" ref="C7:D7" si="0">SUM(C8:C16)</f>
        <v>6728</v>
      </c>
      <c r="D7" s="91">
        <f t="shared" si="0"/>
        <v>1288</v>
      </c>
    </row>
    <row r="8" spans="1:4" ht="40.9" customHeight="1" x14ac:dyDescent="0.25">
      <c r="A8" s="108" t="s">
        <v>131</v>
      </c>
      <c r="B8" s="109">
        <v>520</v>
      </c>
      <c r="C8" s="104">
        <v>1180</v>
      </c>
      <c r="D8" s="104">
        <v>46</v>
      </c>
    </row>
    <row r="9" spans="1:4" ht="18.75" x14ac:dyDescent="0.25">
      <c r="A9" s="108" t="s">
        <v>132</v>
      </c>
      <c r="B9" s="109">
        <v>1211</v>
      </c>
      <c r="C9" s="104">
        <v>2341</v>
      </c>
      <c r="D9" s="104">
        <v>362</v>
      </c>
    </row>
    <row r="10" spans="1:4" ht="18.75" x14ac:dyDescent="0.25">
      <c r="A10" s="108" t="s">
        <v>133</v>
      </c>
      <c r="B10" s="109">
        <v>1491</v>
      </c>
      <c r="C10" s="104">
        <v>1589</v>
      </c>
      <c r="D10" s="104">
        <v>407</v>
      </c>
    </row>
    <row r="11" spans="1:4" ht="19.899999999999999" customHeight="1" x14ac:dyDescent="0.25">
      <c r="A11" s="108" t="s">
        <v>134</v>
      </c>
      <c r="B11" s="109">
        <v>125</v>
      </c>
      <c r="C11" s="104">
        <v>184</v>
      </c>
      <c r="D11" s="104">
        <v>30</v>
      </c>
    </row>
    <row r="12" spans="1:4" ht="17.45" customHeight="1" x14ac:dyDescent="0.25">
      <c r="A12" s="108" t="s">
        <v>135</v>
      </c>
      <c r="B12" s="109">
        <v>861</v>
      </c>
      <c r="C12" s="104">
        <v>390</v>
      </c>
      <c r="D12" s="104">
        <v>218</v>
      </c>
    </row>
    <row r="13" spans="1:4" ht="54" customHeight="1" x14ac:dyDescent="0.25">
      <c r="A13" s="108" t="s">
        <v>136</v>
      </c>
      <c r="B13" s="109">
        <v>0</v>
      </c>
      <c r="C13" s="104">
        <v>15</v>
      </c>
      <c r="D13" s="104">
        <v>5</v>
      </c>
    </row>
    <row r="14" spans="1:4" ht="18.600000000000001" customHeight="1" x14ac:dyDescent="0.25">
      <c r="A14" s="108" t="s">
        <v>137</v>
      </c>
      <c r="B14" s="109">
        <v>81</v>
      </c>
      <c r="C14" s="104">
        <v>111</v>
      </c>
      <c r="D14" s="104">
        <v>30</v>
      </c>
    </row>
    <row r="15" spans="1:4" ht="71.45" customHeight="1" x14ac:dyDescent="0.25">
      <c r="A15" s="108" t="s">
        <v>138</v>
      </c>
      <c r="B15" s="109">
        <v>349</v>
      </c>
      <c r="C15" s="104">
        <v>605</v>
      </c>
      <c r="D15" s="104">
        <v>87</v>
      </c>
    </row>
    <row r="16" spans="1:4" ht="19.149999999999999" customHeight="1" x14ac:dyDescent="0.25">
      <c r="A16" s="108" t="s">
        <v>139</v>
      </c>
      <c r="B16" s="109">
        <v>322</v>
      </c>
      <c r="C16" s="104">
        <v>313</v>
      </c>
      <c r="D16" s="104">
        <v>103</v>
      </c>
    </row>
  </sheetData>
  <mergeCells count="7">
    <mergeCell ref="B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80" zoomScaleNormal="80" zoomScaleSheetLayoutView="70" workbookViewId="0">
      <selection activeCell="A33" sqref="A33"/>
    </sheetView>
  </sheetViews>
  <sheetFormatPr defaultColWidth="9.140625" defaultRowHeight="12.75" x14ac:dyDescent="0.2"/>
  <cols>
    <col min="1" max="1" width="77.5703125" style="15" customWidth="1"/>
    <col min="2" max="2" width="14.42578125" style="23" customWidth="1"/>
    <col min="3" max="3" width="14.28515625" style="23" customWidth="1"/>
    <col min="4" max="4" width="13.85546875" style="15" customWidth="1"/>
    <col min="5" max="5" width="0.5703125" style="15" customWidth="1"/>
    <col min="6" max="6" width="1.7109375" style="15" customWidth="1"/>
    <col min="7" max="16384" width="9.140625" style="15"/>
  </cols>
  <sheetData>
    <row r="1" spans="1:10" s="46" customFormat="1" ht="18.75" x14ac:dyDescent="0.3">
      <c r="B1" s="52"/>
      <c r="C1" s="200" t="s">
        <v>73</v>
      </c>
      <c r="D1" s="202"/>
    </row>
    <row r="2" spans="1:10" s="27" customFormat="1" ht="63" customHeight="1" x14ac:dyDescent="0.35">
      <c r="A2" s="236" t="s">
        <v>25</v>
      </c>
      <c r="B2" s="236"/>
      <c r="C2" s="236"/>
      <c r="D2" s="236"/>
    </row>
    <row r="3" spans="1:10" s="27" customFormat="1" ht="18.600000000000001" customHeight="1" x14ac:dyDescent="0.45">
      <c r="A3" s="217"/>
      <c r="B3" s="217"/>
      <c r="C3" s="217"/>
      <c r="D3" s="217"/>
      <c r="E3" s="26"/>
      <c r="F3" s="212"/>
      <c r="G3" s="212"/>
      <c r="H3" s="212"/>
      <c r="I3" s="212"/>
    </row>
    <row r="4" spans="1:10" s="27" customFormat="1" ht="20.25" customHeight="1" x14ac:dyDescent="0.2">
      <c r="A4" s="213" t="s">
        <v>0</v>
      </c>
      <c r="B4" s="214" t="s">
        <v>107</v>
      </c>
      <c r="C4" s="216" t="s">
        <v>54</v>
      </c>
      <c r="D4" s="218" t="s">
        <v>154</v>
      </c>
      <c r="E4" s="26"/>
      <c r="F4" s="26"/>
      <c r="G4" s="26"/>
      <c r="H4" s="26"/>
      <c r="I4" s="26"/>
    </row>
    <row r="5" spans="1:10" s="27" customFormat="1" ht="20.45" customHeight="1" x14ac:dyDescent="0.2">
      <c r="A5" s="213"/>
      <c r="B5" s="215"/>
      <c r="C5" s="216"/>
      <c r="D5" s="218"/>
      <c r="E5" s="26"/>
      <c r="F5" s="26"/>
      <c r="G5" s="26"/>
      <c r="H5" s="26"/>
      <c r="I5" s="26"/>
    </row>
    <row r="6" spans="1:10" s="27" customFormat="1" ht="26.45" customHeight="1" x14ac:dyDescent="0.2">
      <c r="A6" s="119" t="s">
        <v>155</v>
      </c>
      <c r="B6" s="141">
        <v>51251</v>
      </c>
      <c r="C6" s="141">
        <v>50309</v>
      </c>
      <c r="D6" s="141">
        <f>'7'!B7</f>
        <v>18107</v>
      </c>
      <c r="E6" s="26"/>
      <c r="F6" s="26"/>
      <c r="G6" s="26"/>
      <c r="H6" s="26"/>
      <c r="I6" s="26"/>
    </row>
    <row r="7" spans="1:10" s="27" customFormat="1" ht="24.75" customHeight="1" x14ac:dyDescent="0.2">
      <c r="A7" s="120" t="s">
        <v>163</v>
      </c>
      <c r="B7" s="152">
        <v>27621</v>
      </c>
      <c r="C7" s="142">
        <v>27560</v>
      </c>
      <c r="D7" s="142">
        <f>'7'!C7</f>
        <v>11870</v>
      </c>
      <c r="E7" s="26"/>
      <c r="F7" s="26"/>
      <c r="G7" s="26"/>
      <c r="H7" s="26"/>
      <c r="I7" s="26"/>
    </row>
    <row r="8" spans="1:10" s="27" customFormat="1" ht="36.6" customHeight="1" x14ac:dyDescent="0.2">
      <c r="A8" s="121" t="s">
        <v>164</v>
      </c>
      <c r="B8" s="153">
        <v>27604</v>
      </c>
      <c r="C8" s="28">
        <v>25353</v>
      </c>
      <c r="D8" s="28">
        <f>'7'!E7</f>
        <v>1506</v>
      </c>
      <c r="E8" s="26"/>
      <c r="F8" s="26"/>
      <c r="G8" s="26"/>
      <c r="H8" s="26"/>
      <c r="I8" s="26"/>
    </row>
    <row r="9" spans="1:10" s="27" customFormat="1" ht="22.9" customHeight="1" x14ac:dyDescent="0.2">
      <c r="A9" s="122" t="s">
        <v>165</v>
      </c>
      <c r="B9" s="154">
        <v>18440</v>
      </c>
      <c r="C9" s="141">
        <v>16157</v>
      </c>
      <c r="D9" s="141">
        <f>'7'!F7</f>
        <v>1135</v>
      </c>
      <c r="E9" s="33">
        <f>B9-B10</f>
        <v>18373.198087233734</v>
      </c>
      <c r="F9" s="33"/>
      <c r="G9" s="26"/>
      <c r="H9" s="151"/>
      <c r="I9" s="151"/>
    </row>
    <row r="10" spans="1:10" s="27" customFormat="1" ht="34.9" customHeight="1" x14ac:dyDescent="0.2">
      <c r="A10" s="131" t="s">
        <v>181</v>
      </c>
      <c r="B10" s="143">
        <f t="shared" ref="B10:C10" si="0">B9/B8*100</f>
        <v>66.801912766265758</v>
      </c>
      <c r="C10" s="143">
        <f t="shared" si="0"/>
        <v>63.728158403344771</v>
      </c>
      <c r="D10" s="143">
        <f>D9/D8*100</f>
        <v>75.365205843293495</v>
      </c>
      <c r="E10" s="34"/>
      <c r="F10" s="35"/>
      <c r="G10" s="26"/>
      <c r="H10" s="151"/>
      <c r="I10" s="151"/>
    </row>
    <row r="11" spans="1:10" s="26" customFormat="1" ht="39.75" customHeight="1" x14ac:dyDescent="0.2">
      <c r="A11" s="132" t="s">
        <v>166</v>
      </c>
      <c r="B11" s="152">
        <v>8472</v>
      </c>
      <c r="C11" s="142">
        <v>8407</v>
      </c>
      <c r="D11" s="142">
        <v>304</v>
      </c>
      <c r="E11" s="34"/>
      <c r="F11" s="35"/>
      <c r="H11" s="36"/>
    </row>
    <row r="12" spans="1:10" s="27" customFormat="1" ht="39" customHeight="1" x14ac:dyDescent="0.2">
      <c r="A12" s="133" t="s">
        <v>156</v>
      </c>
      <c r="B12" s="155">
        <v>32</v>
      </c>
      <c r="C12" s="144">
        <v>43</v>
      </c>
      <c r="D12" s="144">
        <v>1</v>
      </c>
      <c r="E12" s="26"/>
      <c r="F12" s="26"/>
      <c r="G12" s="26"/>
      <c r="H12" s="26"/>
      <c r="I12" s="26"/>
    </row>
    <row r="13" spans="1:10" s="44" customFormat="1" ht="36" customHeight="1" x14ac:dyDescent="0.2">
      <c r="A13" s="134" t="s">
        <v>167</v>
      </c>
      <c r="B13" s="156">
        <v>495</v>
      </c>
      <c r="C13" s="145">
        <v>289</v>
      </c>
      <c r="D13" s="145">
        <v>21</v>
      </c>
    </row>
    <row r="14" spans="1:10" s="44" customFormat="1" ht="25.9" customHeight="1" x14ac:dyDescent="0.2">
      <c r="A14" s="123" t="s">
        <v>175</v>
      </c>
      <c r="B14" s="157">
        <v>2572</v>
      </c>
      <c r="C14" s="146">
        <v>3126</v>
      </c>
      <c r="D14" s="146">
        <f>'7'!H7</f>
        <v>149</v>
      </c>
    </row>
    <row r="15" spans="1:10" s="27" customFormat="1" ht="20.45" customHeight="1" x14ac:dyDescent="0.3">
      <c r="A15" s="124" t="s">
        <v>157</v>
      </c>
      <c r="B15" s="28">
        <v>545</v>
      </c>
      <c r="C15" s="28">
        <v>1312</v>
      </c>
      <c r="D15" s="28">
        <v>1</v>
      </c>
      <c r="E15" s="26"/>
      <c r="F15" s="26"/>
      <c r="G15" s="26"/>
      <c r="H15" s="45"/>
      <c r="I15" s="45"/>
      <c r="J15" s="46"/>
    </row>
    <row r="16" spans="1:10" s="26" customFormat="1" ht="28.5" customHeight="1" x14ac:dyDescent="0.2">
      <c r="A16" s="125" t="s">
        <v>158</v>
      </c>
      <c r="B16" s="146">
        <v>54</v>
      </c>
      <c r="C16" s="146">
        <v>104</v>
      </c>
      <c r="D16" s="146">
        <v>25</v>
      </c>
    </row>
    <row r="17" spans="1:9" s="26" customFormat="1" ht="36.6" customHeight="1" x14ac:dyDescent="0.2">
      <c r="A17" s="126" t="s">
        <v>168</v>
      </c>
      <c r="B17" s="158">
        <v>3053</v>
      </c>
      <c r="C17" s="147">
        <v>3175</v>
      </c>
      <c r="D17" s="147">
        <f>'7'!L7</f>
        <v>115</v>
      </c>
    </row>
    <row r="18" spans="1:9" s="27" customFormat="1" ht="36.75" customHeight="1" x14ac:dyDescent="0.2">
      <c r="A18" s="123" t="s">
        <v>169</v>
      </c>
      <c r="B18" s="157">
        <v>92901</v>
      </c>
      <c r="C18" s="146">
        <v>93617</v>
      </c>
      <c r="D18" s="146">
        <f>'7'!I7</f>
        <v>12657</v>
      </c>
      <c r="E18" s="26"/>
      <c r="F18" s="26"/>
      <c r="G18" s="26"/>
      <c r="H18" s="26"/>
      <c r="I18" s="26"/>
    </row>
    <row r="19" spans="1:9" s="26" customFormat="1" ht="27" customHeight="1" x14ac:dyDescent="0.2">
      <c r="A19" s="123" t="s">
        <v>170</v>
      </c>
      <c r="B19" s="157">
        <v>24316</v>
      </c>
      <c r="C19" s="146">
        <v>24614</v>
      </c>
      <c r="D19" s="146">
        <v>10441</v>
      </c>
    </row>
    <row r="20" spans="1:9" s="26" customFormat="1" ht="38.450000000000003" customHeight="1" x14ac:dyDescent="0.2">
      <c r="A20" s="127" t="s">
        <v>171</v>
      </c>
      <c r="B20" s="159">
        <v>7074</v>
      </c>
      <c r="C20" s="146">
        <v>6804</v>
      </c>
      <c r="D20" s="146">
        <f>'7'!M7</f>
        <v>1372</v>
      </c>
    </row>
    <row r="21" spans="1:9" s="27" customFormat="1" ht="22.15" customHeight="1" x14ac:dyDescent="0.2">
      <c r="A21" s="126" t="s">
        <v>172</v>
      </c>
      <c r="B21" s="158">
        <v>41389</v>
      </c>
      <c r="C21" s="142">
        <v>39818</v>
      </c>
      <c r="D21" s="142">
        <f>'7'!N7</f>
        <v>3576</v>
      </c>
      <c r="E21" s="29"/>
      <c r="F21" s="26"/>
      <c r="G21" s="26"/>
      <c r="H21" s="26"/>
      <c r="I21" s="26"/>
    </row>
    <row r="22" spans="1:9" s="27" customFormat="1" ht="13.9" customHeight="1" x14ac:dyDescent="0.2">
      <c r="A22" s="219" t="s">
        <v>16</v>
      </c>
      <c r="B22" s="220"/>
      <c r="C22" s="220"/>
      <c r="D22" s="220"/>
      <c r="E22" s="29"/>
      <c r="F22" s="26"/>
      <c r="G22" s="26"/>
      <c r="H22" s="26"/>
      <c r="I22" s="26"/>
    </row>
    <row r="23" spans="1:9" s="26" customFormat="1" ht="12.6" customHeight="1" x14ac:dyDescent="0.2">
      <c r="A23" s="221"/>
      <c r="B23" s="222"/>
      <c r="C23" s="222"/>
      <c r="D23" s="222"/>
      <c r="E23" s="29"/>
    </row>
    <row r="24" spans="1:9" s="27" customFormat="1" ht="3.6" hidden="1" customHeight="1" x14ac:dyDescent="0.2">
      <c r="A24" s="213" t="s">
        <v>0</v>
      </c>
      <c r="B24" s="223" t="s">
        <v>159</v>
      </c>
      <c r="C24" s="223" t="s">
        <v>160</v>
      </c>
      <c r="D24" s="223" t="s">
        <v>161</v>
      </c>
      <c r="E24" s="26"/>
      <c r="F24" s="26"/>
      <c r="G24" s="26"/>
      <c r="H24" s="26"/>
      <c r="I24" s="26"/>
    </row>
    <row r="25" spans="1:9" s="27" customFormat="1" ht="35.450000000000003" customHeight="1" x14ac:dyDescent="0.2">
      <c r="A25" s="213"/>
      <c r="B25" s="223"/>
      <c r="C25" s="223"/>
      <c r="D25" s="223"/>
      <c r="E25" s="26"/>
      <c r="F25" s="26"/>
      <c r="G25" s="26"/>
      <c r="H25" s="26"/>
      <c r="I25" s="26"/>
    </row>
    <row r="26" spans="1:9" s="27" customFormat="1" ht="18.600000000000001" customHeight="1" x14ac:dyDescent="0.2">
      <c r="A26" s="128" t="s">
        <v>155</v>
      </c>
      <c r="B26" s="32">
        <v>14131</v>
      </c>
      <c r="C26" s="28">
        <v>14499</v>
      </c>
      <c r="D26" s="28">
        <f>'7'!O7</f>
        <v>15766</v>
      </c>
      <c r="E26" s="26"/>
      <c r="F26" s="26"/>
      <c r="G26" s="26"/>
      <c r="H26" s="26"/>
      <c r="I26" s="26"/>
    </row>
    <row r="27" spans="1:9" s="27" customFormat="1" ht="18" customHeight="1" x14ac:dyDescent="0.2">
      <c r="A27" s="121" t="s">
        <v>173</v>
      </c>
      <c r="B27" s="150">
        <v>9602</v>
      </c>
      <c r="C27" s="28">
        <v>9814</v>
      </c>
      <c r="D27" s="28">
        <f>'7'!P7</f>
        <v>10758</v>
      </c>
      <c r="E27" s="26"/>
      <c r="F27" s="26"/>
      <c r="G27" s="26"/>
      <c r="H27" s="26"/>
      <c r="I27" s="26"/>
    </row>
    <row r="28" spans="1:9" s="27" customFormat="1" ht="22.15" customHeight="1" x14ac:dyDescent="0.2">
      <c r="A28" s="121" t="s">
        <v>170</v>
      </c>
      <c r="B28" s="150">
        <v>8371</v>
      </c>
      <c r="C28" s="28">
        <v>8552</v>
      </c>
      <c r="D28" s="28">
        <f>'7'!Q7</f>
        <v>9632</v>
      </c>
      <c r="E28" s="26"/>
      <c r="F28" s="26"/>
      <c r="G28" s="26"/>
      <c r="H28" s="26"/>
      <c r="I28" s="26"/>
    </row>
    <row r="29" spans="1:9" s="27" customFormat="1" ht="39" customHeight="1" x14ac:dyDescent="0.2">
      <c r="A29" s="121" t="s">
        <v>162</v>
      </c>
      <c r="B29" s="150" t="s">
        <v>179</v>
      </c>
      <c r="C29" s="28" t="s">
        <v>180</v>
      </c>
      <c r="D29" s="28" t="s">
        <v>178</v>
      </c>
      <c r="E29" s="26"/>
      <c r="F29" s="26"/>
      <c r="G29" s="26"/>
      <c r="H29" s="26"/>
      <c r="I29" s="26"/>
    </row>
    <row r="30" spans="1:9" s="27" customFormat="1" ht="20.45" customHeight="1" x14ac:dyDescent="0.2">
      <c r="A30" s="129" t="s">
        <v>174</v>
      </c>
      <c r="B30" s="149">
        <v>1212</v>
      </c>
      <c r="C30" s="148">
        <v>942</v>
      </c>
      <c r="D30" s="148">
        <f>'7'!S7</f>
        <v>1260</v>
      </c>
      <c r="E30" s="26"/>
      <c r="F30" s="26"/>
      <c r="G30" s="26"/>
      <c r="H30" s="26"/>
      <c r="I30" s="26"/>
    </row>
    <row r="31" spans="1:9" s="26" customFormat="1" ht="21.6" customHeight="1" x14ac:dyDescent="0.2">
      <c r="A31" s="31" t="s">
        <v>20</v>
      </c>
      <c r="B31" s="130">
        <v>5060</v>
      </c>
      <c r="C31" s="148">
        <v>5996.12</v>
      </c>
      <c r="D31" s="148">
        <f>'7'!T7</f>
        <v>6063.29</v>
      </c>
      <c r="E31" s="29"/>
    </row>
    <row r="32" spans="1:9" s="26" customFormat="1" ht="26.25" customHeight="1" x14ac:dyDescent="0.2">
      <c r="A32" s="136"/>
      <c r="B32" s="137"/>
      <c r="C32" s="137"/>
      <c r="D32" s="138"/>
      <c r="I32" s="30"/>
    </row>
    <row r="33" spans="1:9" s="26" customFormat="1" ht="27" customHeight="1" x14ac:dyDescent="0.2">
      <c r="A33" s="139"/>
      <c r="B33" s="137"/>
      <c r="C33" s="137"/>
      <c r="D33" s="140"/>
      <c r="I33" s="30"/>
    </row>
    <row r="34" spans="1:9" ht="18" customHeight="1" x14ac:dyDescent="0.2">
      <c r="A34" s="135"/>
      <c r="B34" s="135"/>
      <c r="C34" s="135"/>
      <c r="D34" s="135"/>
    </row>
    <row r="35" spans="1:9" ht="18.75" x14ac:dyDescent="0.3">
      <c r="B35" s="24"/>
    </row>
  </sheetData>
  <mergeCells count="13">
    <mergeCell ref="A22:D23"/>
    <mergeCell ref="A24:A25"/>
    <mergeCell ref="B24:B25"/>
    <mergeCell ref="C24:C25"/>
    <mergeCell ref="D24:D25"/>
    <mergeCell ref="C1:D1"/>
    <mergeCell ref="F3:I3"/>
    <mergeCell ref="A4:A5"/>
    <mergeCell ref="B4:B5"/>
    <mergeCell ref="C4:C5"/>
    <mergeCell ref="A3:D3"/>
    <mergeCell ref="A2:D2"/>
    <mergeCell ref="D4:D5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78" zoomScaleNormal="100" zoomScaleSheetLayoutView="78" workbookViewId="0"/>
  </sheetViews>
  <sheetFormatPr defaultColWidth="9.140625" defaultRowHeight="12.75" x14ac:dyDescent="0.2"/>
  <cols>
    <col min="1" max="1" width="39.42578125" style="18" customWidth="1"/>
    <col min="2" max="2" width="14" style="18" customWidth="1"/>
    <col min="3" max="3" width="13.28515625" style="18" customWidth="1"/>
    <col min="4" max="4" width="15.28515625" style="18" customWidth="1"/>
    <col min="5" max="5" width="20.140625" style="18" customWidth="1"/>
    <col min="6" max="6" width="17.140625" style="18" customWidth="1"/>
    <col min="7" max="7" width="18.85546875" style="18" customWidth="1"/>
    <col min="8" max="9" width="18" style="18" customWidth="1"/>
    <col min="10" max="10" width="16" style="18" customWidth="1"/>
    <col min="11" max="11" width="15.42578125" style="18" customWidth="1"/>
    <col min="12" max="12" width="21" style="18" customWidth="1"/>
    <col min="13" max="13" width="16.42578125" style="18" customWidth="1"/>
    <col min="14" max="14" width="11" style="18" customWidth="1"/>
    <col min="15" max="15" width="14.5703125" style="18" customWidth="1"/>
    <col min="16" max="16" width="16" style="18" customWidth="1"/>
    <col min="17" max="17" width="15.28515625" style="18" customWidth="1"/>
    <col min="18" max="18" width="15" style="18" customWidth="1"/>
    <col min="19" max="20" width="12.28515625" style="18" customWidth="1"/>
    <col min="21" max="16384" width="9.140625" style="1"/>
  </cols>
  <sheetData>
    <row r="1" spans="1:20" s="54" customFormat="1" ht="18.75" x14ac:dyDescent="0.3">
      <c r="A1" s="53"/>
      <c r="B1" s="53"/>
      <c r="C1" s="53"/>
      <c r="D1" s="53"/>
      <c r="E1" s="53"/>
      <c r="F1" s="53"/>
      <c r="G1" s="53"/>
      <c r="H1" s="200" t="s">
        <v>73</v>
      </c>
      <c r="I1" s="202"/>
      <c r="J1" s="202"/>
      <c r="K1" s="202"/>
      <c r="L1" s="53"/>
      <c r="M1" s="53"/>
      <c r="N1" s="53"/>
      <c r="O1" s="53"/>
      <c r="P1" s="53"/>
    </row>
    <row r="2" spans="1:20" s="18" customFormat="1" ht="21.75" customHeight="1" x14ac:dyDescent="0.4">
      <c r="A2" s="237" t="s">
        <v>22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160"/>
      <c r="M2" s="160"/>
      <c r="N2" s="160"/>
      <c r="O2" s="160"/>
      <c r="P2" s="160"/>
      <c r="Q2" s="160"/>
      <c r="R2" s="160"/>
      <c r="S2" s="160"/>
      <c r="T2" s="160"/>
    </row>
    <row r="3" spans="1:20" s="18" customFormat="1" ht="21.75" customHeight="1" x14ac:dyDescent="0.35">
      <c r="A3" s="234" t="s">
        <v>177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97"/>
      <c r="M3" s="97"/>
      <c r="N3" s="97"/>
      <c r="O3" s="97"/>
      <c r="P3" s="97"/>
      <c r="Q3" s="97"/>
      <c r="R3" s="97"/>
      <c r="S3" s="97"/>
      <c r="T3" s="97"/>
    </row>
    <row r="4" spans="1:20" ht="17.25" customHeight="1" x14ac:dyDescent="0.2">
      <c r="A4" s="228" t="s">
        <v>21</v>
      </c>
      <c r="B4" s="224" t="s">
        <v>140</v>
      </c>
      <c r="C4" s="224" t="s">
        <v>141</v>
      </c>
      <c r="D4" s="224" t="s">
        <v>142</v>
      </c>
      <c r="E4" s="224" t="s">
        <v>143</v>
      </c>
      <c r="F4" s="224" t="s">
        <v>144</v>
      </c>
      <c r="G4" s="224" t="s">
        <v>182</v>
      </c>
      <c r="H4" s="224" t="s">
        <v>176</v>
      </c>
      <c r="I4" s="224" t="s">
        <v>145</v>
      </c>
      <c r="J4" s="227" t="s">
        <v>14</v>
      </c>
      <c r="K4" s="227"/>
      <c r="L4" s="225" t="s">
        <v>1</v>
      </c>
      <c r="M4" s="232" t="s">
        <v>2</v>
      </c>
      <c r="N4" s="225" t="s">
        <v>146</v>
      </c>
      <c r="O4" s="225" t="s">
        <v>147</v>
      </c>
      <c r="P4" s="225" t="s">
        <v>148</v>
      </c>
      <c r="Q4" s="225" t="s">
        <v>149</v>
      </c>
      <c r="R4" s="225" t="s">
        <v>150</v>
      </c>
      <c r="S4" s="225" t="s">
        <v>151</v>
      </c>
      <c r="T4" s="225" t="s">
        <v>152</v>
      </c>
    </row>
    <row r="5" spans="1:20" ht="95.45" customHeight="1" x14ac:dyDescent="0.2">
      <c r="A5" s="229"/>
      <c r="B5" s="224"/>
      <c r="C5" s="224"/>
      <c r="D5" s="224"/>
      <c r="E5" s="224"/>
      <c r="F5" s="224"/>
      <c r="G5" s="224"/>
      <c r="H5" s="224"/>
      <c r="I5" s="224"/>
      <c r="J5" s="111" t="s">
        <v>153</v>
      </c>
      <c r="K5" s="111" t="s">
        <v>15</v>
      </c>
      <c r="L5" s="226"/>
      <c r="M5" s="233"/>
      <c r="N5" s="226"/>
      <c r="O5" s="226"/>
      <c r="P5" s="226"/>
      <c r="Q5" s="226"/>
      <c r="R5" s="226"/>
      <c r="S5" s="226"/>
      <c r="T5" s="226"/>
    </row>
    <row r="6" spans="1:20" s="19" customFormat="1" ht="24.75" customHeight="1" x14ac:dyDescent="0.3">
      <c r="A6" s="112" t="s">
        <v>3</v>
      </c>
      <c r="B6" s="112">
        <v>1</v>
      </c>
      <c r="C6" s="112">
        <v>2</v>
      </c>
      <c r="D6" s="112">
        <v>3</v>
      </c>
      <c r="E6" s="112">
        <v>4</v>
      </c>
      <c r="F6" s="112">
        <v>5</v>
      </c>
      <c r="G6" s="112">
        <v>6</v>
      </c>
      <c r="H6" s="112">
        <v>7</v>
      </c>
      <c r="I6" s="112">
        <v>8</v>
      </c>
      <c r="J6" s="112">
        <v>9</v>
      </c>
      <c r="K6" s="112">
        <v>10</v>
      </c>
      <c r="L6" s="112">
        <v>11</v>
      </c>
      <c r="M6" s="112">
        <v>12</v>
      </c>
      <c r="N6" s="112">
        <v>13</v>
      </c>
      <c r="O6" s="112">
        <v>14</v>
      </c>
      <c r="P6" s="112">
        <v>15</v>
      </c>
      <c r="Q6" s="112">
        <v>16</v>
      </c>
      <c r="R6" s="112">
        <v>17</v>
      </c>
      <c r="S6" s="112">
        <v>18</v>
      </c>
      <c r="T6" s="112">
        <v>19</v>
      </c>
    </row>
    <row r="7" spans="1:20" s="55" customFormat="1" ht="18" customHeight="1" x14ac:dyDescent="0.2">
      <c r="A7" s="113" t="s">
        <v>18</v>
      </c>
      <c r="B7" s="96">
        <f>SUM(B8:B24)</f>
        <v>18107</v>
      </c>
      <c r="C7" s="96">
        <f>SUM(C8:C24)</f>
        <v>11870</v>
      </c>
      <c r="D7" s="96">
        <f>SUM(D8:D24)</f>
        <v>2056</v>
      </c>
      <c r="E7" s="96">
        <f>SUM(E8:E24)</f>
        <v>1506</v>
      </c>
      <c r="F7" s="96">
        <f>SUM(F8:F24)</f>
        <v>1135</v>
      </c>
      <c r="G7" s="114">
        <f>F7/E7*100</f>
        <v>75.365205843293495</v>
      </c>
      <c r="H7" s="96">
        <f t="shared" ref="H7:M7" si="0">SUM(H8:H24)</f>
        <v>149</v>
      </c>
      <c r="I7" s="96">
        <f t="shared" si="0"/>
        <v>12657</v>
      </c>
      <c r="J7" s="96">
        <f t="shared" si="0"/>
        <v>8499</v>
      </c>
      <c r="K7" s="96">
        <f t="shared" si="0"/>
        <v>1442</v>
      </c>
      <c r="L7" s="96">
        <f t="shared" si="0"/>
        <v>115</v>
      </c>
      <c r="M7" s="96">
        <f t="shared" si="0"/>
        <v>1372</v>
      </c>
      <c r="N7" s="96">
        <f t="shared" ref="N7:Q7" si="1">SUM(N8:N24)</f>
        <v>3576</v>
      </c>
      <c r="O7" s="96">
        <f t="shared" si="1"/>
        <v>15766</v>
      </c>
      <c r="P7" s="96">
        <f t="shared" si="1"/>
        <v>10758</v>
      </c>
      <c r="Q7" s="96">
        <f t="shared" si="1"/>
        <v>9632</v>
      </c>
      <c r="R7" s="96">
        <v>3545</v>
      </c>
      <c r="S7" s="96">
        <f t="shared" ref="S7" si="2">SUM(S8:S24)</f>
        <v>1260</v>
      </c>
      <c r="T7" s="96">
        <v>6063.29</v>
      </c>
    </row>
    <row r="8" spans="1:20" s="76" customFormat="1" ht="17.45" customHeight="1" x14ac:dyDescent="0.25">
      <c r="A8" s="94" t="s">
        <v>74</v>
      </c>
      <c r="B8" s="115">
        <v>783</v>
      </c>
      <c r="C8" s="115">
        <v>657</v>
      </c>
      <c r="D8" s="116">
        <v>138</v>
      </c>
      <c r="E8" s="116">
        <v>35</v>
      </c>
      <c r="F8" s="116">
        <v>18</v>
      </c>
      <c r="G8" s="117">
        <f t="shared" ref="G8:G24" si="3">F8/E8*100</f>
        <v>51.428571428571423</v>
      </c>
      <c r="H8" s="116">
        <v>7</v>
      </c>
      <c r="I8" s="116">
        <v>641</v>
      </c>
      <c r="J8" s="116">
        <v>469</v>
      </c>
      <c r="K8" s="116">
        <v>30</v>
      </c>
      <c r="L8" s="116">
        <v>28</v>
      </c>
      <c r="M8" s="116">
        <v>48</v>
      </c>
      <c r="N8" s="116">
        <v>89</v>
      </c>
      <c r="O8" s="116">
        <v>716</v>
      </c>
      <c r="P8" s="116">
        <v>608</v>
      </c>
      <c r="Q8" s="116">
        <v>507</v>
      </c>
      <c r="R8" s="116">
        <v>3133.4128878281622</v>
      </c>
      <c r="S8" s="116">
        <v>52</v>
      </c>
      <c r="T8" s="116">
        <v>5508.97</v>
      </c>
    </row>
    <row r="9" spans="1:20" s="76" customFormat="1" ht="17.45" customHeight="1" x14ac:dyDescent="0.25">
      <c r="A9" s="94" t="s">
        <v>76</v>
      </c>
      <c r="B9" s="115">
        <v>1361</v>
      </c>
      <c r="C9" s="115">
        <v>795</v>
      </c>
      <c r="D9" s="116">
        <v>124</v>
      </c>
      <c r="E9" s="116">
        <v>70</v>
      </c>
      <c r="F9" s="116">
        <v>55</v>
      </c>
      <c r="G9" s="117">
        <f t="shared" si="3"/>
        <v>78.571428571428569</v>
      </c>
      <c r="H9" s="116">
        <v>10</v>
      </c>
      <c r="I9" s="116">
        <v>706</v>
      </c>
      <c r="J9" s="116">
        <v>518</v>
      </c>
      <c r="K9" s="116">
        <v>26</v>
      </c>
      <c r="L9" s="116">
        <v>3</v>
      </c>
      <c r="M9" s="116">
        <v>71</v>
      </c>
      <c r="N9" s="116">
        <v>123</v>
      </c>
      <c r="O9" s="116">
        <v>1234</v>
      </c>
      <c r="P9" s="116">
        <v>727</v>
      </c>
      <c r="Q9" s="116">
        <v>648</v>
      </c>
      <c r="R9" s="116">
        <v>3310.233393177738</v>
      </c>
      <c r="S9" s="116">
        <v>40</v>
      </c>
      <c r="T9" s="116">
        <v>5598.38</v>
      </c>
    </row>
    <row r="10" spans="1:20" s="76" customFormat="1" ht="17.45" customHeight="1" x14ac:dyDescent="0.25">
      <c r="A10" s="94" t="s">
        <v>75</v>
      </c>
      <c r="B10" s="115">
        <v>747</v>
      </c>
      <c r="C10" s="115">
        <v>578</v>
      </c>
      <c r="D10" s="116">
        <v>90</v>
      </c>
      <c r="E10" s="116">
        <v>90</v>
      </c>
      <c r="F10" s="116">
        <v>76</v>
      </c>
      <c r="G10" s="117">
        <f t="shared" si="3"/>
        <v>84.444444444444443</v>
      </c>
      <c r="H10" s="116">
        <v>3</v>
      </c>
      <c r="I10" s="116">
        <v>1039</v>
      </c>
      <c r="J10" s="116">
        <v>508</v>
      </c>
      <c r="K10" s="116">
        <v>402</v>
      </c>
      <c r="L10" s="116">
        <v>3</v>
      </c>
      <c r="M10" s="116">
        <v>61</v>
      </c>
      <c r="N10" s="116">
        <v>156</v>
      </c>
      <c r="O10" s="116">
        <v>620</v>
      </c>
      <c r="P10" s="116">
        <v>535</v>
      </c>
      <c r="Q10" s="116">
        <v>495</v>
      </c>
      <c r="R10" s="116">
        <v>4214.0271493212667</v>
      </c>
      <c r="S10" s="116">
        <v>51</v>
      </c>
      <c r="T10" s="116">
        <v>5028.1000000000004</v>
      </c>
    </row>
    <row r="11" spans="1:20" s="77" customFormat="1" ht="17.45" customHeight="1" x14ac:dyDescent="0.25">
      <c r="A11" s="94" t="s">
        <v>77</v>
      </c>
      <c r="B11" s="115">
        <v>1453</v>
      </c>
      <c r="C11" s="115">
        <v>1269</v>
      </c>
      <c r="D11" s="116">
        <v>183</v>
      </c>
      <c r="E11" s="116">
        <v>75</v>
      </c>
      <c r="F11" s="116">
        <v>66</v>
      </c>
      <c r="G11" s="117">
        <f t="shared" si="3"/>
        <v>88</v>
      </c>
      <c r="H11" s="116">
        <v>5</v>
      </c>
      <c r="I11" s="116">
        <v>860</v>
      </c>
      <c r="J11" s="116">
        <v>727</v>
      </c>
      <c r="K11" s="116">
        <v>15</v>
      </c>
      <c r="L11" s="116">
        <v>12</v>
      </c>
      <c r="M11" s="116">
        <v>67</v>
      </c>
      <c r="N11" s="116">
        <v>109</v>
      </c>
      <c r="O11" s="116">
        <v>1306</v>
      </c>
      <c r="P11" s="116">
        <v>1190</v>
      </c>
      <c r="Q11" s="116">
        <v>1133</v>
      </c>
      <c r="R11" s="116">
        <v>4205.6806002143621</v>
      </c>
      <c r="S11" s="116">
        <v>34</v>
      </c>
      <c r="T11" s="116">
        <v>5120.5200000000004</v>
      </c>
    </row>
    <row r="12" spans="1:20" s="77" customFormat="1" ht="17.45" customHeight="1" x14ac:dyDescent="0.25">
      <c r="A12" s="94" t="s">
        <v>78</v>
      </c>
      <c r="B12" s="115">
        <v>527</v>
      </c>
      <c r="C12" s="115">
        <v>409</v>
      </c>
      <c r="D12" s="116">
        <v>93</v>
      </c>
      <c r="E12" s="116">
        <v>49</v>
      </c>
      <c r="F12" s="116">
        <v>44</v>
      </c>
      <c r="G12" s="117">
        <f t="shared" si="3"/>
        <v>89.795918367346943</v>
      </c>
      <c r="H12" s="116">
        <v>2</v>
      </c>
      <c r="I12" s="116">
        <v>550</v>
      </c>
      <c r="J12" s="116">
        <v>316</v>
      </c>
      <c r="K12" s="116">
        <v>78</v>
      </c>
      <c r="L12" s="116">
        <v>2</v>
      </c>
      <c r="M12" s="116">
        <v>42</v>
      </c>
      <c r="N12" s="116">
        <v>79</v>
      </c>
      <c r="O12" s="116">
        <v>455</v>
      </c>
      <c r="P12" s="116">
        <v>381</v>
      </c>
      <c r="Q12" s="116">
        <v>322</v>
      </c>
      <c r="R12" s="116">
        <v>3358.0291970802919</v>
      </c>
      <c r="S12" s="116">
        <v>31</v>
      </c>
      <c r="T12" s="116">
        <v>5062.6099999999997</v>
      </c>
    </row>
    <row r="13" spans="1:20" s="77" customFormat="1" ht="17.45" customHeight="1" x14ac:dyDescent="0.25">
      <c r="A13" s="94" t="s">
        <v>79</v>
      </c>
      <c r="B13" s="115">
        <v>695</v>
      </c>
      <c r="C13" s="115">
        <v>564</v>
      </c>
      <c r="D13" s="116">
        <v>71</v>
      </c>
      <c r="E13" s="116">
        <v>41</v>
      </c>
      <c r="F13" s="116">
        <v>27</v>
      </c>
      <c r="G13" s="117">
        <f t="shared" si="3"/>
        <v>65.853658536585371</v>
      </c>
      <c r="H13" s="116">
        <v>4</v>
      </c>
      <c r="I13" s="116">
        <v>795</v>
      </c>
      <c r="J13" s="116">
        <v>441</v>
      </c>
      <c r="K13" s="116">
        <v>214</v>
      </c>
      <c r="L13" s="116">
        <v>14</v>
      </c>
      <c r="M13" s="116">
        <v>51</v>
      </c>
      <c r="N13" s="116">
        <v>75</v>
      </c>
      <c r="O13" s="116">
        <v>606</v>
      </c>
      <c r="P13" s="116">
        <v>518</v>
      </c>
      <c r="Q13" s="116">
        <v>495</v>
      </c>
      <c r="R13" s="116">
        <v>3865.909090909091</v>
      </c>
      <c r="S13" s="116">
        <v>33</v>
      </c>
      <c r="T13" s="116">
        <v>6339.24</v>
      </c>
    </row>
    <row r="14" spans="1:20" s="77" customFormat="1" ht="17.45" customHeight="1" x14ac:dyDescent="0.25">
      <c r="A14" s="94" t="s">
        <v>80</v>
      </c>
      <c r="B14" s="115">
        <v>841</v>
      </c>
      <c r="C14" s="115">
        <v>753</v>
      </c>
      <c r="D14" s="116">
        <v>98</v>
      </c>
      <c r="E14" s="116">
        <v>31</v>
      </c>
      <c r="F14" s="116">
        <v>19</v>
      </c>
      <c r="G14" s="117">
        <f t="shared" si="3"/>
        <v>61.29032258064516</v>
      </c>
      <c r="H14" s="116">
        <v>3</v>
      </c>
      <c r="I14" s="116">
        <v>516</v>
      </c>
      <c r="J14" s="116">
        <v>445</v>
      </c>
      <c r="K14" s="116">
        <v>28</v>
      </c>
      <c r="L14" s="116">
        <v>0</v>
      </c>
      <c r="M14" s="116">
        <v>32</v>
      </c>
      <c r="N14" s="116">
        <v>56</v>
      </c>
      <c r="O14" s="116">
        <v>751</v>
      </c>
      <c r="P14" s="116">
        <v>687</v>
      </c>
      <c r="Q14" s="116">
        <v>595</v>
      </c>
      <c r="R14" s="116">
        <v>2147.2837022132799</v>
      </c>
      <c r="S14" s="116">
        <v>29</v>
      </c>
      <c r="T14" s="116">
        <v>8504.69</v>
      </c>
    </row>
    <row r="15" spans="1:20" s="77" customFormat="1" ht="17.45" customHeight="1" x14ac:dyDescent="0.25">
      <c r="A15" s="94" t="s">
        <v>81</v>
      </c>
      <c r="B15" s="115">
        <v>646</v>
      </c>
      <c r="C15" s="115">
        <v>528</v>
      </c>
      <c r="D15" s="116">
        <v>88</v>
      </c>
      <c r="E15" s="116">
        <v>63</v>
      </c>
      <c r="F15" s="116">
        <v>49</v>
      </c>
      <c r="G15" s="117">
        <f t="shared" si="3"/>
        <v>77.777777777777786</v>
      </c>
      <c r="H15" s="116">
        <v>2</v>
      </c>
      <c r="I15" s="116">
        <v>634</v>
      </c>
      <c r="J15" s="116">
        <v>430</v>
      </c>
      <c r="K15" s="116">
        <v>61</v>
      </c>
      <c r="L15" s="116">
        <v>4</v>
      </c>
      <c r="M15" s="116">
        <v>53</v>
      </c>
      <c r="N15" s="116">
        <v>87</v>
      </c>
      <c r="O15" s="116">
        <v>546</v>
      </c>
      <c r="P15" s="116">
        <v>479</v>
      </c>
      <c r="Q15" s="116">
        <v>437</v>
      </c>
      <c r="R15" s="116">
        <v>3982.0580474934036</v>
      </c>
      <c r="S15" s="116">
        <v>28</v>
      </c>
      <c r="T15" s="116">
        <v>5201.59</v>
      </c>
    </row>
    <row r="16" spans="1:20" s="77" customFormat="1" ht="17.45" customHeight="1" x14ac:dyDescent="0.25">
      <c r="A16" s="94" t="s">
        <v>82</v>
      </c>
      <c r="B16" s="115">
        <v>1184</v>
      </c>
      <c r="C16" s="115">
        <v>965</v>
      </c>
      <c r="D16" s="116">
        <v>186</v>
      </c>
      <c r="E16" s="116">
        <v>200</v>
      </c>
      <c r="F16" s="116">
        <v>144</v>
      </c>
      <c r="G16" s="117">
        <f t="shared" si="3"/>
        <v>72</v>
      </c>
      <c r="H16" s="116">
        <v>14</v>
      </c>
      <c r="I16" s="116">
        <v>848</v>
      </c>
      <c r="J16" s="116">
        <v>651</v>
      </c>
      <c r="K16" s="116">
        <v>0</v>
      </c>
      <c r="L16" s="116">
        <v>7</v>
      </c>
      <c r="M16" s="116">
        <v>113</v>
      </c>
      <c r="N16" s="116">
        <v>236</v>
      </c>
      <c r="O16" s="116">
        <v>902</v>
      </c>
      <c r="P16" s="116">
        <v>833</v>
      </c>
      <c r="Q16" s="116">
        <v>752</v>
      </c>
      <c r="R16" s="116">
        <v>2560.1503759398497</v>
      </c>
      <c r="S16" s="116">
        <v>39</v>
      </c>
      <c r="T16" s="116">
        <v>5417.84</v>
      </c>
    </row>
    <row r="17" spans="1:20" s="78" customFormat="1" ht="17.45" customHeight="1" x14ac:dyDescent="0.25">
      <c r="A17" s="94" t="s">
        <v>83</v>
      </c>
      <c r="B17" s="115">
        <v>722</v>
      </c>
      <c r="C17" s="115">
        <v>491</v>
      </c>
      <c r="D17" s="116">
        <v>84</v>
      </c>
      <c r="E17" s="116">
        <v>49</v>
      </c>
      <c r="F17" s="116">
        <v>29</v>
      </c>
      <c r="G17" s="117">
        <f t="shared" si="3"/>
        <v>59.183673469387756</v>
      </c>
      <c r="H17" s="116">
        <v>9</v>
      </c>
      <c r="I17" s="116">
        <v>471</v>
      </c>
      <c r="J17" s="116">
        <v>433</v>
      </c>
      <c r="K17" s="116">
        <v>0</v>
      </c>
      <c r="L17" s="116">
        <v>6</v>
      </c>
      <c r="M17" s="116">
        <v>52</v>
      </c>
      <c r="N17" s="116">
        <v>91</v>
      </c>
      <c r="O17" s="116">
        <v>656</v>
      </c>
      <c r="P17" s="116">
        <v>455</v>
      </c>
      <c r="Q17" s="116">
        <v>432</v>
      </c>
      <c r="R17" s="116">
        <v>4400.30303030303</v>
      </c>
      <c r="S17" s="116">
        <v>42</v>
      </c>
      <c r="T17" s="116">
        <v>4842.33</v>
      </c>
    </row>
    <row r="18" spans="1:20" s="77" customFormat="1" ht="17.45" customHeight="1" x14ac:dyDescent="0.25">
      <c r="A18" s="94" t="s">
        <v>84</v>
      </c>
      <c r="B18" s="115">
        <v>369</v>
      </c>
      <c r="C18" s="115">
        <v>218</v>
      </c>
      <c r="D18" s="116">
        <v>36</v>
      </c>
      <c r="E18" s="116">
        <v>60</v>
      </c>
      <c r="F18" s="116">
        <v>52</v>
      </c>
      <c r="G18" s="117">
        <f t="shared" si="3"/>
        <v>86.666666666666671</v>
      </c>
      <c r="H18" s="116">
        <v>2</v>
      </c>
      <c r="I18" s="116">
        <v>244</v>
      </c>
      <c r="J18" s="116">
        <v>163</v>
      </c>
      <c r="K18" s="116">
        <v>0</v>
      </c>
      <c r="L18" s="116">
        <v>4</v>
      </c>
      <c r="M18" s="116">
        <v>29</v>
      </c>
      <c r="N18" s="116">
        <v>71</v>
      </c>
      <c r="O18" s="116">
        <v>296</v>
      </c>
      <c r="P18" s="116">
        <v>201</v>
      </c>
      <c r="Q18" s="116">
        <v>188</v>
      </c>
      <c r="R18" s="116">
        <v>3446.7105263157896</v>
      </c>
      <c r="S18" s="116">
        <v>12</v>
      </c>
      <c r="T18" s="116">
        <v>4398.33</v>
      </c>
    </row>
    <row r="19" spans="1:20" s="77" customFormat="1" ht="17.45" customHeight="1" x14ac:dyDescent="0.25">
      <c r="A19" s="94" t="s">
        <v>85</v>
      </c>
      <c r="B19" s="115">
        <v>901</v>
      </c>
      <c r="C19" s="115">
        <v>691</v>
      </c>
      <c r="D19" s="116">
        <v>116</v>
      </c>
      <c r="E19" s="116">
        <v>47</v>
      </c>
      <c r="F19" s="116">
        <v>35</v>
      </c>
      <c r="G19" s="117">
        <f t="shared" si="3"/>
        <v>74.468085106382972</v>
      </c>
      <c r="H19" s="116">
        <v>5</v>
      </c>
      <c r="I19" s="116">
        <v>889</v>
      </c>
      <c r="J19" s="116">
        <v>584</v>
      </c>
      <c r="K19" s="116">
        <v>32</v>
      </c>
      <c r="L19" s="116">
        <v>18</v>
      </c>
      <c r="M19" s="116">
        <v>53</v>
      </c>
      <c r="N19" s="116">
        <v>115</v>
      </c>
      <c r="O19" s="116">
        <v>822</v>
      </c>
      <c r="P19" s="116">
        <v>648</v>
      </c>
      <c r="Q19" s="116">
        <v>584</v>
      </c>
      <c r="R19" s="116">
        <v>3535.8910891089108</v>
      </c>
      <c r="S19" s="116">
        <v>52</v>
      </c>
      <c r="T19" s="116">
        <v>6074.88</v>
      </c>
    </row>
    <row r="20" spans="1:20" s="77" customFormat="1" ht="17.45" customHeight="1" x14ac:dyDescent="0.25">
      <c r="A20" s="94" t="s">
        <v>86</v>
      </c>
      <c r="B20" s="115">
        <v>449</v>
      </c>
      <c r="C20" s="115">
        <v>269</v>
      </c>
      <c r="D20" s="116">
        <v>47</v>
      </c>
      <c r="E20" s="116">
        <v>11</v>
      </c>
      <c r="F20" s="116">
        <v>5</v>
      </c>
      <c r="G20" s="117">
        <f t="shared" si="3"/>
        <v>45.454545454545453</v>
      </c>
      <c r="H20" s="116">
        <v>1</v>
      </c>
      <c r="I20" s="116">
        <v>216</v>
      </c>
      <c r="J20" s="116">
        <v>177</v>
      </c>
      <c r="K20" s="116">
        <v>0</v>
      </c>
      <c r="L20" s="116">
        <v>0</v>
      </c>
      <c r="M20" s="116">
        <v>13</v>
      </c>
      <c r="N20" s="116">
        <v>18</v>
      </c>
      <c r="O20" s="116">
        <v>415</v>
      </c>
      <c r="P20" s="116">
        <v>240</v>
      </c>
      <c r="Q20" s="116">
        <v>210</v>
      </c>
      <c r="R20" s="116">
        <v>2327.5675675675675</v>
      </c>
      <c r="S20" s="116">
        <v>8</v>
      </c>
      <c r="T20" s="116">
        <v>4936.5</v>
      </c>
    </row>
    <row r="21" spans="1:20" s="77" customFormat="1" ht="17.45" customHeight="1" x14ac:dyDescent="0.25">
      <c r="A21" s="94" t="s">
        <v>87</v>
      </c>
      <c r="B21" s="115">
        <v>1760</v>
      </c>
      <c r="C21" s="115">
        <v>797</v>
      </c>
      <c r="D21" s="116">
        <v>129</v>
      </c>
      <c r="E21" s="116">
        <v>26</v>
      </c>
      <c r="F21" s="116">
        <v>15</v>
      </c>
      <c r="G21" s="117">
        <f t="shared" si="3"/>
        <v>57.692307692307686</v>
      </c>
      <c r="H21" s="116">
        <v>3</v>
      </c>
      <c r="I21" s="116">
        <v>900</v>
      </c>
      <c r="J21" s="116">
        <v>675</v>
      </c>
      <c r="K21" s="116">
        <v>89</v>
      </c>
      <c r="L21" s="116">
        <v>5</v>
      </c>
      <c r="M21" s="116">
        <v>46</v>
      </c>
      <c r="N21" s="116">
        <v>62</v>
      </c>
      <c r="O21" s="116">
        <v>1683</v>
      </c>
      <c r="P21" s="116">
        <v>746</v>
      </c>
      <c r="Q21" s="116">
        <v>718</v>
      </c>
      <c r="R21" s="116">
        <v>3386.6425992779782</v>
      </c>
      <c r="S21" s="116">
        <v>40</v>
      </c>
      <c r="T21" s="116">
        <v>5346.55</v>
      </c>
    </row>
    <row r="22" spans="1:20" s="77" customFormat="1" ht="17.45" customHeight="1" x14ac:dyDescent="0.25">
      <c r="A22" s="94" t="s">
        <v>88</v>
      </c>
      <c r="B22" s="115">
        <v>1100</v>
      </c>
      <c r="C22" s="115">
        <v>700</v>
      </c>
      <c r="D22" s="116">
        <v>176</v>
      </c>
      <c r="E22" s="116">
        <v>73</v>
      </c>
      <c r="F22" s="116">
        <v>50</v>
      </c>
      <c r="G22" s="117">
        <f t="shared" si="3"/>
        <v>68.493150684931507</v>
      </c>
      <c r="H22" s="116">
        <v>13</v>
      </c>
      <c r="I22" s="116">
        <v>763</v>
      </c>
      <c r="J22" s="116">
        <v>571</v>
      </c>
      <c r="K22" s="116">
        <v>59</v>
      </c>
      <c r="L22" s="116">
        <v>2</v>
      </c>
      <c r="M22" s="116">
        <v>66</v>
      </c>
      <c r="N22" s="116">
        <v>195</v>
      </c>
      <c r="O22" s="116">
        <v>988</v>
      </c>
      <c r="P22" s="116">
        <v>642</v>
      </c>
      <c r="Q22" s="116">
        <v>595</v>
      </c>
      <c r="R22" s="116">
        <v>3968.4863523573199</v>
      </c>
      <c r="S22" s="116">
        <v>61</v>
      </c>
      <c r="T22" s="116">
        <v>6049.97</v>
      </c>
    </row>
    <row r="23" spans="1:20" s="77" customFormat="1" ht="17.45" customHeight="1" x14ac:dyDescent="0.25">
      <c r="A23" s="94" t="s">
        <v>89</v>
      </c>
      <c r="B23" s="115">
        <v>429</v>
      </c>
      <c r="C23" s="115">
        <v>339</v>
      </c>
      <c r="D23" s="116">
        <v>53</v>
      </c>
      <c r="E23" s="116">
        <v>45</v>
      </c>
      <c r="F23" s="116">
        <v>30</v>
      </c>
      <c r="G23" s="117">
        <f t="shared" si="3"/>
        <v>66.666666666666657</v>
      </c>
      <c r="H23" s="116">
        <v>10</v>
      </c>
      <c r="I23" s="116">
        <v>459</v>
      </c>
      <c r="J23" s="116">
        <v>313</v>
      </c>
      <c r="K23" s="116">
        <v>77</v>
      </c>
      <c r="L23" s="116">
        <v>6</v>
      </c>
      <c r="M23" s="116">
        <v>40</v>
      </c>
      <c r="N23" s="116">
        <v>53</v>
      </c>
      <c r="O23" s="116">
        <v>356</v>
      </c>
      <c r="P23" s="116">
        <v>297</v>
      </c>
      <c r="Q23" s="116">
        <v>270</v>
      </c>
      <c r="R23" s="116">
        <v>3234.8837209302324</v>
      </c>
      <c r="S23" s="116">
        <v>10</v>
      </c>
      <c r="T23" s="116">
        <v>5021.3999999999996</v>
      </c>
    </row>
    <row r="24" spans="1:20" s="77" customFormat="1" ht="17.45" customHeight="1" x14ac:dyDescent="0.3">
      <c r="A24" s="95" t="s">
        <v>19</v>
      </c>
      <c r="B24" s="118">
        <v>4140</v>
      </c>
      <c r="C24" s="118">
        <v>1847</v>
      </c>
      <c r="D24" s="116">
        <v>344</v>
      </c>
      <c r="E24" s="116">
        <v>541</v>
      </c>
      <c r="F24" s="116">
        <v>421</v>
      </c>
      <c r="G24" s="117">
        <f t="shared" si="3"/>
        <v>77.818853974121993</v>
      </c>
      <c r="H24" s="116">
        <v>56</v>
      </c>
      <c r="I24" s="116">
        <v>2126</v>
      </c>
      <c r="J24" s="116">
        <v>1078</v>
      </c>
      <c r="K24" s="116">
        <v>331</v>
      </c>
      <c r="L24" s="116">
        <v>1</v>
      </c>
      <c r="M24" s="116">
        <v>535</v>
      </c>
      <c r="N24" s="116">
        <v>1961</v>
      </c>
      <c r="O24" s="116">
        <v>3414</v>
      </c>
      <c r="P24" s="116">
        <v>1571</v>
      </c>
      <c r="Q24" s="116">
        <v>1251</v>
      </c>
      <c r="R24" s="116">
        <v>3978.2250686184811</v>
      </c>
      <c r="S24" s="116">
        <v>698</v>
      </c>
      <c r="T24" s="116">
        <v>6424.69</v>
      </c>
    </row>
    <row r="25" spans="1:20" s="3" customFormat="1" x14ac:dyDescent="0.2">
      <c r="A25" s="16"/>
      <c r="B25" s="16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s="3" customFormat="1" ht="18.75" x14ac:dyDescent="0.3">
      <c r="A26" s="16"/>
      <c r="B26" s="57"/>
      <c r="C26" s="57"/>
      <c r="D26" s="57"/>
      <c r="E26" s="57"/>
      <c r="F26" s="57"/>
      <c r="G26" s="57"/>
      <c r="H26" s="230"/>
      <c r="I26" s="231"/>
      <c r="J26" s="231"/>
      <c r="K26" s="110"/>
      <c r="L26" s="110"/>
      <c r="M26" s="230"/>
      <c r="N26" s="231"/>
      <c r="O26" s="231"/>
      <c r="P26" s="17"/>
      <c r="Q26" s="17"/>
      <c r="R26" s="17"/>
      <c r="S26" s="17"/>
      <c r="T26" s="17"/>
    </row>
    <row r="27" spans="1:20" s="20" customFormat="1" ht="18.75" x14ac:dyDescent="0.3">
      <c r="A27" s="16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16"/>
      <c r="Q27" s="16"/>
      <c r="R27" s="16"/>
      <c r="S27" s="16"/>
      <c r="T27" s="17"/>
    </row>
    <row r="28" spans="1:20" s="20" customFormat="1" ht="18.75" x14ac:dyDescent="0.3">
      <c r="A28" s="1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7"/>
      <c r="Q28" s="17"/>
      <c r="R28" s="17"/>
      <c r="S28" s="17"/>
      <c r="T28" s="17"/>
    </row>
    <row r="29" spans="1:20" s="20" customFormat="1" ht="18.75" x14ac:dyDescent="0.3">
      <c r="A29" s="16"/>
      <c r="B29" s="57"/>
      <c r="C29" s="57"/>
      <c r="D29" s="57"/>
      <c r="E29" s="57"/>
      <c r="F29" s="57"/>
      <c r="G29" s="57"/>
      <c r="H29" s="57"/>
      <c r="I29" s="79"/>
      <c r="J29" s="57"/>
      <c r="K29" s="57"/>
      <c r="L29" s="57"/>
      <c r="M29" s="57"/>
      <c r="N29" s="57"/>
      <c r="O29" s="57"/>
      <c r="P29" s="17"/>
      <c r="Q29" s="17"/>
      <c r="R29" s="17"/>
      <c r="S29" s="17"/>
      <c r="T29" s="17"/>
    </row>
    <row r="30" spans="1:20" s="20" customFormat="1" ht="18.75" x14ac:dyDescent="0.3">
      <c r="A30" s="1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17"/>
      <c r="Q30" s="17"/>
      <c r="R30" s="17"/>
      <c r="S30" s="17"/>
      <c r="T30" s="17"/>
    </row>
    <row r="31" spans="1:20" s="20" customFormat="1" ht="18.75" x14ac:dyDescent="0.3">
      <c r="A31" s="1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17"/>
      <c r="Q31" s="17"/>
      <c r="R31" s="17"/>
      <c r="S31" s="17"/>
      <c r="T31" s="17"/>
    </row>
    <row r="32" spans="1:20" s="20" customFormat="1" ht="18.75" x14ac:dyDescent="0.3">
      <c r="A32" s="1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17"/>
      <c r="Q32" s="17"/>
      <c r="R32" s="17"/>
      <c r="S32" s="17"/>
      <c r="T32" s="17"/>
    </row>
    <row r="33" spans="1:20" s="20" customFormat="1" ht="18.75" x14ac:dyDescent="0.3">
      <c r="A33" s="1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16"/>
      <c r="Q33" s="16"/>
      <c r="R33" s="16"/>
      <c r="S33" s="16"/>
      <c r="T33" s="16"/>
    </row>
    <row r="34" spans="1:20" s="20" customFormat="1" ht="18.75" x14ac:dyDescent="0.3">
      <c r="A34" s="1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16"/>
      <c r="Q34" s="16"/>
      <c r="R34" s="16"/>
      <c r="S34" s="16"/>
      <c r="T34" s="16"/>
    </row>
    <row r="35" spans="1:20" s="20" customFormat="1" ht="18.75" x14ac:dyDescent="0.3">
      <c r="A35" s="1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6"/>
      <c r="Q35" s="16"/>
      <c r="R35" s="16"/>
      <c r="S35" s="16"/>
      <c r="T35" s="16"/>
    </row>
    <row r="36" spans="1:20" s="20" customFormat="1" ht="18.75" x14ac:dyDescent="0.3">
      <c r="A36" s="1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16"/>
      <c r="Q36" s="16"/>
      <c r="R36" s="16"/>
      <c r="S36" s="16"/>
      <c r="T36" s="16"/>
    </row>
    <row r="37" spans="1:20" s="20" customFormat="1" ht="18.75" x14ac:dyDescent="0.3">
      <c r="A37" s="1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16"/>
      <c r="Q37" s="16"/>
      <c r="R37" s="16"/>
      <c r="S37" s="16"/>
      <c r="T37" s="16"/>
    </row>
    <row r="38" spans="1:20" s="20" customFormat="1" ht="18.75" x14ac:dyDescent="0.3">
      <c r="A38" s="1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16"/>
      <c r="Q38" s="16"/>
      <c r="R38" s="16"/>
      <c r="S38" s="16"/>
      <c r="T38" s="16"/>
    </row>
    <row r="39" spans="1:20" s="20" customFormat="1" ht="18.75" x14ac:dyDescent="0.3">
      <c r="A39" s="1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16"/>
      <c r="Q39" s="16"/>
      <c r="R39" s="16"/>
      <c r="S39" s="16"/>
      <c r="T39" s="16"/>
    </row>
    <row r="40" spans="1:20" s="20" customFormat="1" ht="18.75" x14ac:dyDescent="0.3">
      <c r="A40" s="1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16"/>
      <c r="Q40" s="16"/>
      <c r="R40" s="16"/>
      <c r="S40" s="16"/>
      <c r="T40" s="16"/>
    </row>
    <row r="41" spans="1:20" s="20" customFormat="1" ht="18.75" x14ac:dyDescent="0.3">
      <c r="A41" s="1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16"/>
      <c r="Q41" s="16"/>
      <c r="R41" s="16"/>
      <c r="S41" s="16"/>
      <c r="T41" s="16"/>
    </row>
    <row r="42" spans="1:20" s="20" customFormat="1" ht="18.75" x14ac:dyDescent="0.3">
      <c r="A42" s="16"/>
      <c r="B42" s="16"/>
      <c r="C42" s="16"/>
      <c r="D42" s="16"/>
      <c r="E42" s="16"/>
      <c r="F42" s="16"/>
      <c r="G42" s="16"/>
      <c r="H42" s="16"/>
      <c r="I42" s="16"/>
      <c r="J42" s="57"/>
      <c r="K42" s="16"/>
      <c r="L42" s="16"/>
      <c r="M42" s="57"/>
      <c r="N42" s="57"/>
      <c r="O42" s="57"/>
      <c r="P42" s="16"/>
      <c r="Q42" s="16"/>
      <c r="R42" s="16"/>
      <c r="S42" s="16"/>
      <c r="T42" s="16"/>
    </row>
    <row r="43" spans="1:20" s="20" customFormat="1" ht="18.75" x14ac:dyDescent="0.3">
      <c r="A43" s="1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16"/>
      <c r="Q43" s="16"/>
      <c r="R43" s="16"/>
      <c r="S43" s="16"/>
      <c r="T43" s="16"/>
    </row>
    <row r="44" spans="1:20" s="20" customFormat="1" ht="18.75" x14ac:dyDescent="0.3">
      <c r="A44" s="1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16"/>
      <c r="Q44" s="16"/>
      <c r="R44" s="16"/>
      <c r="S44" s="16"/>
      <c r="T44" s="16"/>
    </row>
    <row r="45" spans="1:20" s="20" customFormat="1" ht="18.75" x14ac:dyDescent="0.3">
      <c r="A45" s="1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16"/>
      <c r="P45" s="16"/>
      <c r="Q45" s="16"/>
      <c r="R45" s="16"/>
      <c r="S45" s="16"/>
      <c r="T45" s="16"/>
    </row>
    <row r="46" spans="1:20" s="3" customForma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>
        <f>SUM(O28:O44)</f>
        <v>0</v>
      </c>
      <c r="P46" s="16"/>
      <c r="Q46" s="16"/>
      <c r="R46" s="16"/>
      <c r="S46" s="16"/>
      <c r="T46" s="16"/>
    </row>
    <row r="47" spans="1:20" s="3" customForma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s="3" customForma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s="3" customForma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s="3" customForma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s="3" customForma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s="2" customForma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s="2" customForma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s="2" customForma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s="2" customForma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s="2" customForma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s="2" customForma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s="2" customForma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s="2" customForma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s="2" customForma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s="2" customForma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s="2" customForma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s="2" customForma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s="2" customForma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s="2" customForma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s="2" customForma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s="2" customForma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s="2" customForma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s="2" customForma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s="2" customForma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s="2" customForma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s="2" customForma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s="2" customForma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s="2" customForma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s="2" customForma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s="2" customForma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s="2" customForma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s="2" customForma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s="2" customForma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s="2" customForma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s="2" customForma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s="2" customForma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s="2" customForma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s="2" customForma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s="2" customForma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s="2" customForma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s="2" customForma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s="2" customForma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s="2" customForma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s="2" customForma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s="2" customForma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s="2" customForma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s="2" customForma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2" customForma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s="2" customForma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2" customForma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s="2" customForma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s="2" customForma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s="2" customForma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s="2" customForma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s="2" customForma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 s="2" customForma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s="2" customForma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s="2" customForma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s="2" customForma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s="2" customForma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1:20" s="2" customForma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0" s="2" customForma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1:20" s="2" customForma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1:20" s="2" customForma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1:20" s="2" customForma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s="2" customForma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1:20" s="2" customForma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s="2" customForma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s="2" customForma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1:20" s="2" customForma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s="2" customForma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s="2" customForma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1:20" s="2" customForma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s="2" customForma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1:20" s="2" customForma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s="2" customForma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1:20" s="2" customForma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1:20" s="2" customForma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1:20" s="2" customForma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1:20" s="2" customForma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1:20" s="2" customForma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1:20" s="2" customForma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s="2" customForma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1:20" s="2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1:20" s="2" customForma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0" s="2" customForma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 s="2" customForma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 s="2" customForma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s="2" customFormat="1" x14ac:dyDescent="0.2">
      <c r="A135" s="18"/>
      <c r="B135" s="18"/>
      <c r="C135" s="18"/>
      <c r="D135" s="18"/>
      <c r="E135" s="18"/>
      <c r="F135" s="18"/>
      <c r="G135" s="18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</sheetData>
  <mergeCells count="24">
    <mergeCell ref="H1:K1"/>
    <mergeCell ref="A2:K2"/>
    <mergeCell ref="A3:K3"/>
    <mergeCell ref="T4:T5"/>
    <mergeCell ref="B4:B5"/>
    <mergeCell ref="C4:C5"/>
    <mergeCell ref="D4:D5"/>
    <mergeCell ref="E4:E5"/>
    <mergeCell ref="O4:O5"/>
    <mergeCell ref="P4:P5"/>
    <mergeCell ref="Q4:Q5"/>
    <mergeCell ref="R4:R5"/>
    <mergeCell ref="S4:S5"/>
    <mergeCell ref="F4:F5"/>
    <mergeCell ref="G4:G5"/>
    <mergeCell ref="H4:H5"/>
    <mergeCell ref="I4:I5"/>
    <mergeCell ref="L4:L5"/>
    <mergeCell ref="J4:K4"/>
    <mergeCell ref="A4:A5"/>
    <mergeCell ref="M26:O26"/>
    <mergeCell ref="H26:J26"/>
    <mergeCell ref="M4:M5"/>
    <mergeCell ref="N4:N5"/>
  </mergeCells>
  <printOptions horizontalCentered="1"/>
  <pageMargins left="0" right="0" top="0.35433070866141736" bottom="0.74803149606299213" header="0.31496062992125984" footer="0.31496062992125984"/>
  <pageSetup paperSize="9" scale="70" orientation="landscape" r:id="rId1"/>
  <colBreaks count="1" manualBreakCount="1">
    <brk id="1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5</vt:i4>
      </vt:variant>
    </vt:vector>
  </HeadingPairs>
  <TitlesOfParts>
    <vt:vector size="12" baseType="lpstr">
      <vt:lpstr>0</vt:lpstr>
      <vt:lpstr>2 </vt:lpstr>
      <vt:lpstr> 3 </vt:lpstr>
      <vt:lpstr>4</vt:lpstr>
      <vt:lpstr>5</vt:lpstr>
      <vt:lpstr>6</vt:lpstr>
      <vt:lpstr>7</vt:lpstr>
      <vt:lpstr>' 3 '!Заголовки_для_друку</vt:lpstr>
      <vt:lpstr>'7'!Заголовки_для_друку</vt:lpstr>
      <vt:lpstr>' 3 '!Область_друку</vt:lpstr>
      <vt:lpstr>'6'!Область_друку</vt:lpstr>
      <vt:lpstr>'7'!Область_друку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2020-02-17T12:19:32Z</cp:lastPrinted>
  <dcterms:created xsi:type="dcterms:W3CDTF">2017-11-17T08:56:41Z</dcterms:created>
  <dcterms:modified xsi:type="dcterms:W3CDTF">2020-02-17T12:39:04Z</dcterms:modified>
</cp:coreProperties>
</file>