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680"/>
  </bookViews>
  <sheets>
    <sheet name="квітень 2017" sheetId="1" r:id="rId1"/>
  </sheets>
  <externalReferences>
    <externalReference r:id="rId2"/>
  </externalReferences>
  <definedNames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0" hidden="1">'квітень 2017'!$A$9:$DY$9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'квітень 2017'!$A:$A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'квітень 2017'!$A$1:$DT$28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Q11" i="1" l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10" i="1"/>
  <c r="BM28" i="1"/>
  <c r="BL28" i="1"/>
  <c r="BM27" i="1"/>
  <c r="BL27" i="1"/>
  <c r="BM26" i="1"/>
  <c r="BL26" i="1"/>
  <c r="BM24" i="1"/>
  <c r="BL24" i="1"/>
  <c r="BM23" i="1"/>
  <c r="BL23" i="1"/>
  <c r="BM22" i="1"/>
  <c r="BL22" i="1"/>
  <c r="BM21" i="1"/>
  <c r="BL21" i="1"/>
  <c r="BM20" i="1"/>
  <c r="BL20" i="1"/>
  <c r="BM19" i="1"/>
  <c r="BL19" i="1"/>
  <c r="BM18" i="1"/>
  <c r="BL18" i="1"/>
  <c r="BM17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I28" i="1"/>
  <c r="BH28" i="1"/>
  <c r="BI27" i="1"/>
  <c r="BH27" i="1"/>
  <c r="BI26" i="1"/>
  <c r="BH26" i="1"/>
  <c r="BI24" i="1"/>
  <c r="BH24" i="1"/>
  <c r="BI23" i="1"/>
  <c r="BH23" i="1"/>
  <c r="BI22" i="1"/>
  <c r="BH22" i="1"/>
  <c r="BI21" i="1"/>
  <c r="BH21" i="1"/>
  <c r="BI20" i="1"/>
  <c r="BH20" i="1"/>
  <c r="BI19" i="1"/>
  <c r="BH19" i="1"/>
  <c r="BI18" i="1"/>
  <c r="BH18" i="1"/>
  <c r="BI17" i="1"/>
  <c r="BH17" i="1"/>
  <c r="BI16" i="1"/>
  <c r="BH16" i="1"/>
  <c r="BI15" i="1"/>
  <c r="BH15" i="1"/>
  <c r="BI14" i="1"/>
  <c r="BH14" i="1"/>
  <c r="BI13" i="1"/>
  <c r="BH13" i="1"/>
  <c r="BI12" i="1"/>
  <c r="BH12" i="1"/>
  <c r="BI11" i="1"/>
  <c r="BH11" i="1"/>
  <c r="BE28" i="1"/>
  <c r="BD28" i="1"/>
  <c r="BE27" i="1"/>
  <c r="BD27" i="1"/>
  <c r="BE26" i="1"/>
  <c r="BD26" i="1"/>
  <c r="BE24" i="1"/>
  <c r="BD24" i="1"/>
  <c r="BE23" i="1"/>
  <c r="BD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AX28" i="1"/>
  <c r="AW28" i="1"/>
  <c r="AX27" i="1"/>
  <c r="AW27" i="1"/>
  <c r="AX26" i="1"/>
  <c r="AW26" i="1"/>
  <c r="AX24" i="1"/>
  <c r="AW24" i="1"/>
  <c r="AX23" i="1"/>
  <c r="AW23" i="1"/>
  <c r="AX22" i="1"/>
  <c r="AW22" i="1"/>
  <c r="AX21" i="1"/>
  <c r="AW21" i="1"/>
  <c r="AX20" i="1"/>
  <c r="AW20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M28" i="1"/>
  <c r="AL28" i="1"/>
  <c r="AM27" i="1"/>
  <c r="AL27" i="1"/>
  <c r="AM26" i="1"/>
  <c r="AL26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F28" i="1"/>
  <c r="AE28" i="1"/>
  <c r="AF27" i="1"/>
  <c r="AE27" i="1"/>
  <c r="AF26" i="1"/>
  <c r="AE26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B28" i="1"/>
  <c r="AA28" i="1"/>
  <c r="AB27" i="1"/>
  <c r="AA27" i="1"/>
  <c r="AB26" i="1"/>
  <c r="AA26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X28" i="1"/>
  <c r="W28" i="1"/>
  <c r="X27" i="1"/>
  <c r="W27" i="1"/>
  <c r="X26" i="1"/>
  <c r="W26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Q28" i="1"/>
  <c r="P28" i="1"/>
  <c r="Q27" i="1"/>
  <c r="P27" i="1"/>
  <c r="Q26" i="1"/>
  <c r="P26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M28" i="1"/>
  <c r="L28" i="1"/>
  <c r="M27" i="1"/>
  <c r="L27" i="1"/>
  <c r="M26" i="1"/>
  <c r="L26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I28" i="1"/>
  <c r="H28" i="1"/>
  <c r="I27" i="1"/>
  <c r="H27" i="1"/>
  <c r="I26" i="1"/>
  <c r="H26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E28" i="1"/>
  <c r="D28" i="1"/>
  <c r="E27" i="1"/>
  <c r="D27" i="1"/>
  <c r="E26" i="1"/>
  <c r="D26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CJ28" i="1"/>
  <c r="CI28" i="1"/>
  <c r="CJ27" i="1"/>
  <c r="CI27" i="1"/>
  <c r="CJ26" i="1"/>
  <c r="CI26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J18" i="1"/>
  <c r="CI18" i="1"/>
  <c r="CJ17" i="1"/>
  <c r="CI17" i="1"/>
  <c r="CJ16" i="1"/>
  <c r="CI16" i="1"/>
  <c r="CJ15" i="1"/>
  <c r="CI15" i="1"/>
  <c r="CJ14" i="1"/>
  <c r="CI14" i="1"/>
  <c r="CJ13" i="1"/>
  <c r="CI13" i="1"/>
  <c r="CJ12" i="1"/>
  <c r="CI12" i="1"/>
  <c r="CJ11" i="1"/>
  <c r="CI11" i="1"/>
  <c r="CN28" i="1"/>
  <c r="CM28" i="1"/>
  <c r="CN27" i="1"/>
  <c r="CM27" i="1"/>
  <c r="CN26" i="1"/>
  <c r="CM26" i="1"/>
  <c r="CN24" i="1"/>
  <c r="CM24" i="1"/>
  <c r="CN23" i="1"/>
  <c r="CM23" i="1"/>
  <c r="CN22" i="1"/>
  <c r="CM22" i="1"/>
  <c r="CN21" i="1"/>
  <c r="CM21" i="1"/>
  <c r="CN20" i="1"/>
  <c r="CM20" i="1"/>
  <c r="CN19" i="1"/>
  <c r="CM19" i="1"/>
  <c r="CN18" i="1"/>
  <c r="CM18" i="1"/>
  <c r="CN17" i="1"/>
  <c r="CM17" i="1"/>
  <c r="CN16" i="1"/>
  <c r="CM16" i="1"/>
  <c r="CN15" i="1"/>
  <c r="CM15" i="1"/>
  <c r="CN14" i="1"/>
  <c r="CM14" i="1"/>
  <c r="CN13" i="1"/>
  <c r="CM13" i="1"/>
  <c r="CN12" i="1"/>
  <c r="CM12" i="1"/>
  <c r="CN11" i="1"/>
  <c r="CM11" i="1"/>
  <c r="CR28" i="1"/>
  <c r="CQ28" i="1"/>
  <c r="CR27" i="1"/>
  <c r="CQ27" i="1"/>
  <c r="CR26" i="1"/>
  <c r="CQ26" i="1"/>
  <c r="CR24" i="1"/>
  <c r="CQ24" i="1"/>
  <c r="CR23" i="1"/>
  <c r="CQ23" i="1"/>
  <c r="CR22" i="1"/>
  <c r="CQ22" i="1"/>
  <c r="CR21" i="1"/>
  <c r="CQ21" i="1"/>
  <c r="CR20" i="1"/>
  <c r="CQ20" i="1"/>
  <c r="CR19" i="1"/>
  <c r="CQ19" i="1"/>
  <c r="CR18" i="1"/>
  <c r="CQ18" i="1"/>
  <c r="CR17" i="1"/>
  <c r="CQ17" i="1"/>
  <c r="CR16" i="1"/>
  <c r="CQ16" i="1"/>
  <c r="CR15" i="1"/>
  <c r="CQ15" i="1"/>
  <c r="CR14" i="1"/>
  <c r="CQ14" i="1"/>
  <c r="CR13" i="1"/>
  <c r="CQ13" i="1"/>
  <c r="CR12" i="1"/>
  <c r="CQ12" i="1"/>
  <c r="CR11" i="1"/>
  <c r="CQ11" i="1"/>
  <c r="DC28" i="1"/>
  <c r="DB28" i="1"/>
  <c r="DC27" i="1"/>
  <c r="DB27" i="1"/>
  <c r="DC26" i="1"/>
  <c r="DB26" i="1"/>
  <c r="DC24" i="1"/>
  <c r="DB24" i="1"/>
  <c r="DC23" i="1"/>
  <c r="DB23" i="1"/>
  <c r="DC22" i="1"/>
  <c r="DB22" i="1"/>
  <c r="DC21" i="1"/>
  <c r="DB21" i="1"/>
  <c r="DC20" i="1"/>
  <c r="DB20" i="1"/>
  <c r="DC19" i="1"/>
  <c r="DB19" i="1"/>
  <c r="DC18" i="1"/>
  <c r="DB18" i="1"/>
  <c r="DC17" i="1"/>
  <c r="DB17" i="1"/>
  <c r="DC16" i="1"/>
  <c r="DB16" i="1"/>
  <c r="DC15" i="1"/>
  <c r="DB15" i="1"/>
  <c r="DC14" i="1"/>
  <c r="DB14" i="1"/>
  <c r="DC13" i="1"/>
  <c r="DB13" i="1"/>
  <c r="DC12" i="1"/>
  <c r="DB12" i="1"/>
  <c r="DC11" i="1"/>
  <c r="DB11" i="1"/>
  <c r="DG28" i="1"/>
  <c r="DF28" i="1"/>
  <c r="DG27" i="1"/>
  <c r="DF27" i="1"/>
  <c r="DG26" i="1"/>
  <c r="DF26" i="1"/>
  <c r="DG24" i="1"/>
  <c r="DF24" i="1"/>
  <c r="DG23" i="1"/>
  <c r="DF23" i="1"/>
  <c r="DG22" i="1"/>
  <c r="DF22" i="1"/>
  <c r="DG21" i="1"/>
  <c r="DF21" i="1"/>
  <c r="DG20" i="1"/>
  <c r="DF20" i="1"/>
  <c r="DG19" i="1"/>
  <c r="DF19" i="1"/>
  <c r="DG18" i="1"/>
  <c r="DF18" i="1"/>
  <c r="DG17" i="1"/>
  <c r="DF17" i="1"/>
  <c r="DG16" i="1"/>
  <c r="DF16" i="1"/>
  <c r="DG15" i="1"/>
  <c r="DF15" i="1"/>
  <c r="DG14" i="1"/>
  <c r="DF14" i="1"/>
  <c r="DG13" i="1"/>
  <c r="DF13" i="1"/>
  <c r="DG12" i="1"/>
  <c r="DF12" i="1"/>
  <c r="DG11" i="1"/>
  <c r="DF11" i="1"/>
  <c r="DM11" i="1"/>
  <c r="DN11" i="1"/>
  <c r="DM12" i="1"/>
  <c r="DN12" i="1"/>
  <c r="DM13" i="1"/>
  <c r="DN13" i="1"/>
  <c r="DM14" i="1"/>
  <c r="DN14" i="1"/>
  <c r="DM15" i="1"/>
  <c r="DN15" i="1"/>
  <c r="DM16" i="1"/>
  <c r="DN16" i="1"/>
  <c r="DM17" i="1"/>
  <c r="DN17" i="1"/>
  <c r="DM18" i="1"/>
  <c r="DN18" i="1"/>
  <c r="DM19" i="1"/>
  <c r="DN19" i="1"/>
  <c r="DM20" i="1"/>
  <c r="DN20" i="1"/>
  <c r="DM21" i="1"/>
  <c r="DN21" i="1"/>
  <c r="DM22" i="1"/>
  <c r="DN22" i="1"/>
  <c r="DM23" i="1"/>
  <c r="DN23" i="1"/>
  <c r="DM24" i="1"/>
  <c r="DN24" i="1"/>
  <c r="DM26" i="1"/>
  <c r="DN26" i="1"/>
  <c r="DM27" i="1"/>
  <c r="DN27" i="1"/>
  <c r="DM28" i="1"/>
  <c r="DN28" i="1"/>
  <c r="DT28" i="1"/>
  <c r="DT27" i="1"/>
  <c r="DT26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BF10" i="1"/>
  <c r="F10" i="1" l="1"/>
  <c r="G10" i="1"/>
  <c r="J10" i="1"/>
  <c r="K10" i="1"/>
  <c r="N10" i="1"/>
  <c r="O10" i="1"/>
  <c r="R10" i="1"/>
  <c r="S10" i="1"/>
  <c r="T10" i="1"/>
  <c r="U10" i="1"/>
  <c r="V10" i="1"/>
  <c r="Y10" i="1"/>
  <c r="Z10" i="1"/>
  <c r="AC10" i="1"/>
  <c r="AD10" i="1"/>
  <c r="AI10" i="1"/>
  <c r="AJ10" i="1"/>
  <c r="AK10" i="1"/>
  <c r="AP10" i="1"/>
  <c r="AQ10" i="1"/>
  <c r="AR10" i="1"/>
  <c r="AS10" i="1"/>
  <c r="AT10" i="1"/>
  <c r="AU10" i="1"/>
  <c r="AV10" i="1"/>
  <c r="AY10" i="1"/>
  <c r="AZ10" i="1"/>
  <c r="BA10" i="1"/>
  <c r="BB10" i="1"/>
  <c r="BC10" i="1"/>
  <c r="BG10" i="1"/>
  <c r="BJ10" i="1"/>
  <c r="BK10" i="1"/>
  <c r="BO10" i="1"/>
  <c r="BP10" i="1"/>
  <c r="BS10" i="1"/>
  <c r="BV10" i="1"/>
  <c r="BY10" i="1"/>
  <c r="CB10" i="1"/>
  <c r="CC10" i="1"/>
  <c r="CD10" i="1"/>
  <c r="CE10" i="1"/>
  <c r="CF10" i="1"/>
  <c r="CG10" i="1"/>
  <c r="CH10" i="1"/>
  <c r="CK10" i="1"/>
  <c r="CL10" i="1"/>
  <c r="CO10" i="1"/>
  <c r="CP10" i="1"/>
  <c r="CS10" i="1"/>
  <c r="CT10" i="1"/>
  <c r="CU10" i="1"/>
  <c r="CV10" i="1"/>
  <c r="CW10" i="1"/>
  <c r="CX10" i="1"/>
  <c r="CY10" i="1"/>
  <c r="CZ10" i="1"/>
  <c r="DA10" i="1"/>
  <c r="DD10" i="1"/>
  <c r="DE10" i="1"/>
  <c r="DH10" i="1"/>
  <c r="DJ10" i="1"/>
  <c r="DK10" i="1"/>
  <c r="DL10" i="1"/>
  <c r="B10" i="1"/>
  <c r="C10" i="1"/>
  <c r="CQ10" i="1" l="1"/>
  <c r="CR10" i="1"/>
  <c r="CM10" i="1"/>
  <c r="CN10" i="1"/>
  <c r="CJ10" i="1"/>
  <c r="CI10" i="1"/>
  <c r="BD10" i="1"/>
  <c r="BE10" i="1"/>
  <c r="AL10" i="1"/>
  <c r="AM10" i="1"/>
  <c r="P10" i="1"/>
  <c r="Q10" i="1"/>
  <c r="L10" i="1"/>
  <c r="M10" i="1"/>
  <c r="H10" i="1"/>
  <c r="I10" i="1"/>
  <c r="D10" i="1"/>
  <c r="E10" i="1"/>
  <c r="DG10" i="1"/>
  <c r="DF10" i="1"/>
  <c r="DC10" i="1"/>
  <c r="DB10" i="1"/>
  <c r="BL10" i="1"/>
  <c r="BM10" i="1"/>
  <c r="BH10" i="1"/>
  <c r="BI10" i="1"/>
  <c r="AW10" i="1"/>
  <c r="AX10" i="1"/>
  <c r="AE10" i="1"/>
  <c r="AF10" i="1"/>
  <c r="AA10" i="1"/>
  <c r="AB10" i="1"/>
  <c r="W10" i="1"/>
  <c r="X10" i="1"/>
  <c r="DN10" i="1"/>
  <c r="DM10" i="1"/>
</calcChain>
</file>

<file path=xl/sharedStrings.xml><?xml version="1.0" encoding="utf-8"?>
<sst xmlns="http://schemas.openxmlformats.org/spreadsheetml/2006/main" count="136" uniqueCount="64">
  <si>
    <t>Надання послуг державною службою зайнятості</t>
  </si>
  <si>
    <t>у січні-квітні 2016 - 2017 рр.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</si>
  <si>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</si>
  <si>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</si>
  <si>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</si>
  <si>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</si>
  <si>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</si>
  <si>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</si>
  <si>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</si>
  <si>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</si>
  <si>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</si>
  <si>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</si>
  <si>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рівень працевлашту-вання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</si>
  <si>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</si>
  <si>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</si>
  <si>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</si>
  <si>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</si>
  <si>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</si>
  <si>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</si>
  <si>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Середня тривалість отримання допомоги по безробіттю, днів</t>
  </si>
  <si>
    <t>Середня тривалість пошуку роботи, дні</t>
  </si>
  <si>
    <r>
      <t>Середня тривалість пошуку роботи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(без урахування  терміну проходження профнавчання)</t>
    </r>
    <r>
      <rPr>
        <sz val="12"/>
        <rFont val="Times New Roman"/>
        <family val="1"/>
        <charset val="204"/>
      </rPr>
      <t>, дні</t>
    </r>
  </si>
  <si>
    <t>Питома вага довготривали безробітних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</si>
  <si>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</si>
  <si>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</si>
  <si>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Кількість вакансій, одиниць</t>
  </si>
  <si>
    <t>Кількість укомплектованих вакансій</t>
  </si>
  <si>
    <t>Рівень укомплектування вакансій,%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</si>
  <si>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</si>
  <si>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</si>
  <si>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Середній розмір допомоги по безробіттю у квітні, грн.</t>
  </si>
  <si>
    <t>Кількість вакансій на кінець періоду, одиниць</t>
  </si>
  <si>
    <t>Середній розмір заробітної плати у вакансіях, грн.</t>
  </si>
  <si>
    <t>Кількість претендентів на 1 вакансію, осіб</t>
  </si>
  <si>
    <t>шляхом виплати одноразової допомоги по безробіттю, осіб</t>
  </si>
  <si>
    <t>за рахунок виплати компенсації роботодавцю у розмірі ЄВ, осіб</t>
  </si>
  <si>
    <t>Працевлаштування безробітних (в т.ч. самос, за направ, ЦПХ)</t>
  </si>
  <si>
    <t>2016               (за формою 3-ПН)</t>
  </si>
  <si>
    <t>у порівнянні з минулим роком</t>
  </si>
  <si>
    <t>різ-ниця</t>
  </si>
  <si>
    <t>Усього</t>
  </si>
  <si>
    <t>з них,                                      для укомплек-тування ДСЗ</t>
  </si>
  <si>
    <t>за формою 3-ПН</t>
  </si>
  <si>
    <t xml:space="preserve"> + (-)</t>
  </si>
  <si>
    <t>%</t>
  </si>
  <si>
    <t>А</t>
  </si>
  <si>
    <t>Тернопільська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</si>
  <si>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</si>
  <si>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</si>
  <si>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</si>
  <si>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</si>
  <si>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</si>
  <si>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</si>
  <si>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</si>
  <si>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</si>
  <si>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</si>
  <si>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</si>
  <si>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</si>
  <si>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</si>
  <si>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</si>
  <si>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</si>
  <si>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 РЦЗ</t>
  </si>
  <si>
    <t>Шумський РЦЗ</t>
  </si>
  <si>
    <t>Тернопільський  МРЦЗ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</si>
</sst>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24" x14ac:knownFonts="1">
    <font>
      <sz val="10"/>
      <name val="Arial Cyr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23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</cellStyleXfs>
  <cellXfs count="117">
    <xf numFmtId="0" fontId="0" fillId="0" borderId="0" xfId="0"/>
    <xf numFmtId="1" fontId="2" fillId="0" borderId="0" xfId="1" applyNumberFormat="1" applyFont="1" applyFill="1" applyProtection="1">
      <protection locked="0"/>
    </xf>
    <xf numFmtId="1" fontId="3" fillId="0" borderId="0" xfId="1" applyNumberFormat="1" applyFont="1" applyFill="1" applyAlignment="1" applyProtection="1">
      <protection locked="0"/>
    </xf>
    <xf numFmtId="1" fontId="4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alignment horizontal="center"/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Alignment="1" applyProtection="1">
      <protection locked="0"/>
    </xf>
    <xf numFmtId="1" fontId="9" fillId="0" borderId="0" xfId="1" applyNumberFormat="1" applyFont="1" applyFill="1" applyProtection="1">
      <protection locked="0"/>
    </xf>
    <xf numFmtId="1" fontId="3" fillId="0" borderId="1" xfId="1" applyNumberFormat="1" applyFont="1" applyFill="1" applyBorder="1" applyAlignment="1" applyProtection="1">
      <protection locked="0"/>
    </xf>
    <xf numFmtId="1" fontId="5" fillId="0" borderId="1" xfId="1" applyNumberFormat="1" applyFont="1" applyFill="1" applyBorder="1" applyAlignment="1" applyProtection="1">
      <protection locked="0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5" fillId="0" borderId="0" xfId="1" applyNumberFormat="1" applyFont="1" applyFill="1" applyProtection="1">
      <protection locked="0"/>
    </xf>
    <xf numFmtId="1" fontId="7" fillId="0" borderId="3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14" fillId="0" borderId="3" xfId="1" applyNumberFormat="1" applyFont="1" applyFill="1" applyBorder="1" applyAlignment="1" applyProtection="1">
      <alignment horizontal="center" vertical="center"/>
      <protection locked="0"/>
    </xf>
    <xf numFmtId="3" fontId="17" fillId="0" borderId="3" xfId="1" applyNumberFormat="1" applyFont="1" applyFill="1" applyBorder="1" applyAlignment="1" applyProtection="1">
      <alignment horizontal="center" vertical="center"/>
      <protection locked="0"/>
    </xf>
    <xf numFmtId="165" fontId="17" fillId="0" borderId="3" xfId="1" applyNumberFormat="1" applyFont="1" applyFill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3" xfId="1" applyNumberFormat="1" applyFont="1" applyFill="1" applyBorder="1" applyAlignment="1" applyProtection="1">
      <alignment horizontal="center" vertical="center"/>
      <protection locked="0"/>
    </xf>
    <xf numFmtId="3" fontId="17" fillId="0" borderId="3" xfId="1" applyNumberFormat="1" applyFont="1" applyFill="1" applyBorder="1" applyAlignment="1" applyProtection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center" vertical="center" wrapText="1"/>
    </xf>
    <xf numFmtId="1" fontId="17" fillId="0" borderId="3" xfId="1" applyNumberFormat="1" applyFont="1" applyFill="1" applyBorder="1" applyAlignment="1" applyProtection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2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Alignment="1" applyProtection="1">
      <alignment vertical="center"/>
      <protection locked="0"/>
    </xf>
    <xf numFmtId="1" fontId="10" fillId="0" borderId="3" xfId="1" applyNumberFormat="1" applyFont="1" applyFill="1" applyBorder="1" applyProtection="1">
      <protection locked="0"/>
    </xf>
    <xf numFmtId="3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 applyProtection="1">
      <alignment horizontal="center" vertical="center"/>
      <protection locked="0"/>
    </xf>
    <xf numFmtId="164" fontId="18" fillId="0" borderId="3" xfId="1" applyNumberFormat="1" applyFont="1" applyFill="1" applyBorder="1" applyAlignment="1" applyProtection="1">
      <alignment horizontal="center" vertical="center"/>
      <protection locked="0"/>
    </xf>
    <xf numFmtId="165" fontId="18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2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vertical="center"/>
      <protection locked="0"/>
    </xf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21" fillId="0" borderId="0" xfId="1" applyNumberFormat="1" applyFont="1" applyFill="1" applyBorder="1" applyProtection="1">
      <protection locked="0"/>
    </xf>
    <xf numFmtId="164" fontId="21" fillId="0" borderId="0" xfId="1" applyNumberFormat="1" applyFont="1" applyFill="1" applyBorder="1" applyProtection="1">
      <protection locked="0"/>
    </xf>
    <xf numFmtId="1" fontId="22" fillId="0" borderId="0" xfId="1" applyNumberFormat="1" applyFont="1" applyFill="1" applyBorder="1" applyProtection="1">
      <protection locked="0"/>
    </xf>
    <xf numFmtId="3" fontId="22" fillId="0" borderId="0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165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 applyProtection="1">
      <alignment horizontal="right" vertical="center"/>
      <protection locked="0"/>
    </xf>
    <xf numFmtId="1" fontId="10" fillId="0" borderId="3" xfId="0" applyNumberFormat="1" applyFont="1" applyFill="1" applyBorder="1" applyAlignment="1" applyProtection="1">
      <alignment horizontal="right"/>
      <protection locked="0"/>
    </xf>
    <xf numFmtId="164" fontId="7" fillId="0" borderId="0" xfId="1" applyNumberFormat="1" applyFont="1" applyFill="1" applyBorder="1" applyProtection="1">
      <protection locked="0"/>
    </xf>
    <xf numFmtId="3" fontId="7" fillId="3" borderId="3" xfId="2" applyNumberFormat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 applyProtection="1">
      <alignment horizontal="center" vertical="center" wrapText="1"/>
    </xf>
    <xf numFmtId="1" fontId="10" fillId="0" borderId="8" xfId="1" applyNumberFormat="1" applyFont="1" applyFill="1" applyBorder="1" applyAlignment="1" applyProtection="1">
      <alignment horizontal="center" vertical="center" wrapText="1"/>
    </xf>
    <xf numFmtId="1" fontId="10" fillId="0" borderId="9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6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14" xfId="1" applyNumberFormat="1" applyFont="1" applyFill="1" applyBorder="1" applyAlignment="1" applyProtection="1">
      <alignment horizontal="center" vertical="center" wrapText="1"/>
    </xf>
    <xf numFmtId="1" fontId="10" fillId="0" borderId="15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6" xfId="1" applyNumberFormat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12" xfId="1" applyNumberFormat="1" applyFont="1" applyFill="1" applyBorder="1" applyAlignment="1" applyProtection="1">
      <alignment horizontal="center"/>
    </xf>
    <xf numFmtId="1" fontId="7" fillId="0" borderId="17" xfId="1" applyNumberFormat="1" applyFont="1" applyFill="1" applyBorder="1" applyAlignment="1" applyProtection="1">
      <alignment horizontal="center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2" xfId="1" applyNumberFormat="1" applyFont="1" applyFill="1" applyBorder="1" applyAlignment="1" applyProtection="1">
      <alignment horizontal="center" vertical="center" wrapText="1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3" fillId="0" borderId="2" xfId="1" applyNumberFormat="1" applyFont="1" applyFill="1" applyBorder="1" applyAlignment="1" applyProtection="1">
      <alignment horizontal="center" vertical="center" wrapText="1"/>
    </xf>
    <xf numFmtId="1" fontId="13" fillId="0" borderId="17" xfId="1" applyNumberFormat="1" applyFont="1" applyFill="1" applyBorder="1" applyAlignment="1" applyProtection="1">
      <alignment horizontal="center" vertical="center" wrapText="1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17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7" xfId="1" applyNumberFormat="1" applyFont="1" applyFill="1" applyBorder="1" applyAlignment="1" applyProtection="1">
      <alignment horizontal="center" vertical="center" wrapText="1"/>
    </xf>
    <xf numFmtId="1" fontId="14" fillId="0" borderId="8" xfId="1" applyNumberFormat="1" applyFont="1" applyFill="1" applyBorder="1" applyAlignment="1" applyProtection="1">
      <alignment horizontal="center" vertical="center" wrapText="1"/>
    </xf>
    <xf numFmtId="1" fontId="15" fillId="0" borderId="7" xfId="1" applyNumberFormat="1" applyFont="1" applyFill="1" applyBorder="1" applyAlignment="1" applyProtection="1">
      <alignment horizontal="center" vertical="center" wrapText="1"/>
    </xf>
    <xf numFmtId="1" fontId="15" fillId="0" borderId="9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3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/>
      <protection locked="0"/>
    </xf>
    <xf numFmtId="1" fontId="7" fillId="0" borderId="17" xfId="1" applyNumberFormat="1" applyFont="1" applyFill="1" applyBorder="1" applyAlignment="1" applyProtection="1">
      <alignment horizontal="center" vertical="center"/>
      <protection locked="0"/>
    </xf>
    <xf numFmtId="165" fontId="18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7">
    <cellStyle name="Звичайний" xfId="0" builtinId="0"/>
    <cellStyle name="Обычный_06" xfId="1"/>
    <cellStyle name="Обычный_12 Зинкевич" xfId="2"/>
    <cellStyle name="Стиль 1" xfId="3"/>
    <cellStyle name="Тысячи [0]_Анализ" xfId="4"/>
    <cellStyle name="Тысячи_Анализ" xfId="5"/>
    <cellStyle name="ФинᎰнсовый_Лист1 (3)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Z138"/>
  <sheetViews>
    <sheetView tabSelected="1" zoomScale="75" zoomScaleNormal="75" zoomScaleSheetLayoutView="82" workbookViewId="0">
      <pane xSplit="1" ySplit="8" topLeftCell="BA9" activePane="bottomRight" state="frozen"/>
      <selection activeCell="J4" sqref="J4:M6"/>
      <selection pane="topRight" activeCell="J4" sqref="J4:M6"/>
      <selection pane="bottomLeft" activeCell="J4" sqref="J4:M6"/>
      <selection pane="bottomRight" activeCell="BN3" sqref="BN3:BP5"/>
    </sheetView>
  </sheetViews>
  <sheetFormatPr defaultRowHeight="12.75" x14ac:dyDescent="0.2"/>
  <cols>
    <col min="1" max="1" width="20.5703125" style="7" customWidth="1"/>
    <col min="2" max="3" width="9.5703125" style="7" customWidth="1"/>
    <col min="4" max="4" width="6.7109375" style="7" customWidth="1"/>
    <col min="5" max="5" width="8.42578125" style="7" customWidth="1"/>
    <col min="6" max="6" width="8" style="7" customWidth="1"/>
    <col min="7" max="7" width="7.85546875" style="7" customWidth="1"/>
    <col min="8" max="8" width="6.140625" style="7" customWidth="1"/>
    <col min="9" max="9" width="8.5703125" style="7" customWidth="1"/>
    <col min="10" max="10" width="8.28515625" style="7" customWidth="1"/>
    <col min="11" max="11" width="8.42578125" style="7" customWidth="1"/>
    <col min="12" max="12" width="6" style="7" customWidth="1"/>
    <col min="13" max="13" width="8.7109375" style="7" customWidth="1"/>
    <col min="14" max="14" width="7" style="7" customWidth="1"/>
    <col min="15" max="15" width="8.140625" style="7" customWidth="1"/>
    <col min="16" max="16" width="7.42578125" style="7" customWidth="1"/>
    <col min="17" max="17" width="8.7109375" style="7" customWidth="1"/>
    <col min="18" max="18" width="7.42578125" style="7" customWidth="1"/>
    <col min="19" max="19" width="7.85546875" style="7" customWidth="1"/>
    <col min="20" max="20" width="7.140625" style="7" customWidth="1"/>
    <col min="21" max="22" width="7.85546875" style="7" customWidth="1"/>
    <col min="23" max="23" width="5.85546875" style="7" customWidth="1"/>
    <col min="24" max="24" width="6.42578125" style="7" customWidth="1"/>
    <col min="25" max="25" width="7.140625" style="7" customWidth="1"/>
    <col min="26" max="26" width="6.7109375" style="7" customWidth="1"/>
    <col min="27" max="27" width="5.5703125" style="7" customWidth="1"/>
    <col min="28" max="28" width="6.85546875" style="7" customWidth="1"/>
    <col min="29" max="29" width="7" style="7" customWidth="1"/>
    <col min="30" max="30" width="7.28515625" style="7" customWidth="1"/>
    <col min="31" max="31" width="6.7109375" style="7" customWidth="1"/>
    <col min="32" max="32" width="6" style="7" customWidth="1"/>
    <col min="33" max="33" width="7" style="7" customWidth="1"/>
    <col min="34" max="34" width="7.7109375" style="7" customWidth="1"/>
    <col min="35" max="35" width="5.5703125" style="7" customWidth="1"/>
    <col min="36" max="36" width="7.7109375" style="7" customWidth="1"/>
    <col min="37" max="37" width="8" style="7" customWidth="1"/>
    <col min="38" max="38" width="7.85546875" style="7" customWidth="1"/>
    <col min="39" max="39" width="7.7109375" style="7" customWidth="1"/>
    <col min="40" max="41" width="6.5703125" style="7" customWidth="1"/>
    <col min="42" max="42" width="5.5703125" style="7" customWidth="1"/>
    <col min="43" max="46" width="6.7109375" style="7" hidden="1" customWidth="1"/>
    <col min="47" max="48" width="7.5703125" style="7" customWidth="1"/>
    <col min="49" max="49" width="8" style="7" customWidth="1"/>
    <col min="50" max="50" width="5.85546875" style="7" customWidth="1"/>
    <col min="51" max="52" width="6.42578125" style="7" customWidth="1"/>
    <col min="53" max="53" width="5.5703125" style="7" customWidth="1"/>
    <col min="54" max="54" width="7.85546875" style="7" customWidth="1"/>
    <col min="55" max="55" width="8.140625" style="7" customWidth="1"/>
    <col min="56" max="57" width="7.85546875" style="7" customWidth="1"/>
    <col min="58" max="58" width="8.42578125" style="7" customWidth="1"/>
    <col min="59" max="59" width="8.28515625" style="7" customWidth="1"/>
    <col min="60" max="60" width="7.28515625" style="7" customWidth="1"/>
    <col min="61" max="61" width="7.85546875" style="7" customWidth="1"/>
    <col min="62" max="62" width="9" style="7" customWidth="1"/>
    <col min="63" max="63" width="9.140625" style="7" customWidth="1"/>
    <col min="64" max="64" width="5.7109375" style="7" customWidth="1"/>
    <col min="65" max="65" width="7.85546875" style="7" customWidth="1"/>
    <col min="66" max="66" width="8.5703125" style="7" customWidth="1"/>
    <col min="67" max="67" width="7" style="7" customWidth="1"/>
    <col min="68" max="68" width="7.140625" style="7" customWidth="1"/>
    <col min="69" max="69" width="6.85546875" style="7" customWidth="1"/>
    <col min="70" max="70" width="7.28515625" style="7" customWidth="1"/>
    <col min="71" max="71" width="5.28515625" style="7" customWidth="1"/>
    <col min="72" max="72" width="8" style="7" customWidth="1"/>
    <col min="73" max="73" width="7.28515625" style="7" customWidth="1"/>
    <col min="74" max="74" width="6.5703125" style="7" customWidth="1"/>
    <col min="75" max="76" width="8.85546875" style="7" customWidth="1"/>
    <col min="77" max="77" width="7.42578125" style="7" customWidth="1"/>
    <col min="78" max="79" width="9.140625" style="7" customWidth="1"/>
    <col min="80" max="80" width="7.28515625" style="7" customWidth="1"/>
    <col min="81" max="81" width="7.140625" style="7" hidden="1" customWidth="1"/>
    <col min="82" max="82" width="7.7109375" style="7" hidden="1" customWidth="1"/>
    <col min="83" max="83" width="8.28515625" style="7" hidden="1" customWidth="1"/>
    <col min="84" max="84" width="10" style="7" hidden="1" customWidth="1"/>
    <col min="85" max="86" width="8.28515625" style="7" customWidth="1"/>
    <col min="87" max="87" width="8.140625" style="7" customWidth="1"/>
    <col min="88" max="88" width="6.85546875" style="7" customWidth="1"/>
    <col min="89" max="90" width="8.5703125" style="7" customWidth="1"/>
    <col min="91" max="92" width="7.28515625" style="7" customWidth="1"/>
    <col min="93" max="94" width="8.5703125" style="7" customWidth="1"/>
    <col min="95" max="96" width="7.42578125" style="7" customWidth="1"/>
    <col min="97" max="97" width="8" style="7" hidden="1" customWidth="1"/>
    <col min="98" max="98" width="8.140625" style="7" hidden="1" customWidth="1"/>
    <col min="99" max="99" width="5.5703125" style="7" hidden="1" customWidth="1"/>
    <col min="100" max="100" width="7" style="7" hidden="1" customWidth="1"/>
    <col min="101" max="101" width="6" style="7" hidden="1" customWidth="1"/>
    <col min="102" max="102" width="6.7109375" style="7" hidden="1" customWidth="1"/>
    <col min="103" max="103" width="5.5703125" style="7" hidden="1" customWidth="1"/>
    <col min="104" max="104" width="7.7109375" style="7" customWidth="1"/>
    <col min="105" max="105" width="8" style="7" customWidth="1"/>
    <col min="106" max="106" width="6.85546875" style="7" customWidth="1"/>
    <col min="107" max="107" width="7.5703125" style="7" customWidth="1"/>
    <col min="108" max="109" width="7.7109375" style="7" customWidth="1"/>
    <col min="110" max="110" width="6.85546875" style="7" customWidth="1"/>
    <col min="111" max="111" width="7.85546875" style="7" customWidth="1"/>
    <col min="112" max="112" width="6" style="7" customWidth="1"/>
    <col min="113" max="113" width="6.28515625" style="7" customWidth="1"/>
    <col min="114" max="114" width="5.7109375" style="7" customWidth="1"/>
    <col min="115" max="115" width="13" style="7" customWidth="1"/>
    <col min="116" max="116" width="11.5703125" style="7" customWidth="1"/>
    <col min="117" max="117" width="8" style="7" customWidth="1"/>
    <col min="118" max="118" width="8.85546875" style="7" customWidth="1"/>
    <col min="119" max="119" width="7.5703125" style="7" customWidth="1"/>
    <col min="120" max="120" width="7.28515625" style="7" customWidth="1"/>
    <col min="121" max="121" width="7.7109375" style="7" customWidth="1"/>
    <col min="122" max="122" width="6.5703125" style="7" customWidth="1"/>
    <col min="123" max="123" width="6.140625" style="7" customWidth="1"/>
    <col min="124" max="124" width="5.140625" style="7" customWidth="1"/>
    <col min="125" max="125" width="8.42578125" style="7" customWidth="1"/>
    <col min="126" max="126" width="9.28515625" style="7" customWidth="1"/>
    <col min="127" max="16384" width="9.140625" style="7"/>
  </cols>
  <sheetData>
    <row r="1" spans="1:130" ht="21.75" customHeight="1" x14ac:dyDescent="0.3">
      <c r="A1" s="1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J1" s="8"/>
      <c r="BK1" s="8"/>
      <c r="BO1" s="8"/>
      <c r="BP1" s="8"/>
      <c r="BQ1" s="6"/>
      <c r="BR1" s="6"/>
      <c r="BS1" s="6"/>
      <c r="BU1" s="6"/>
      <c r="BW1" s="8"/>
      <c r="BX1" s="8"/>
      <c r="BY1" s="8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O1" s="6"/>
      <c r="CP1" s="6"/>
      <c r="CQ1" s="6"/>
      <c r="CT1" s="6"/>
      <c r="CU1" s="6"/>
      <c r="CY1" s="6"/>
      <c r="CZ1" s="9"/>
      <c r="DB1" s="9"/>
      <c r="DC1" s="9"/>
      <c r="DE1" s="8"/>
      <c r="DJ1" s="8"/>
      <c r="DK1" s="8"/>
      <c r="DU1" s="8"/>
    </row>
    <row r="2" spans="1:130" ht="21.75" customHeight="1" thickBot="1" x14ac:dyDescent="0.35">
      <c r="A2" s="10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3"/>
      <c r="AJ2" s="14"/>
      <c r="AK2" s="14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8" t="s">
        <v>2</v>
      </c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8" t="s">
        <v>2</v>
      </c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8" t="s">
        <v>2</v>
      </c>
      <c r="CR2" s="15"/>
      <c r="CS2" s="15"/>
      <c r="CT2" s="15"/>
      <c r="CU2" s="15"/>
      <c r="CV2" s="15"/>
      <c r="CW2" s="15"/>
      <c r="CY2" s="15"/>
      <c r="CZ2" s="16"/>
      <c r="DA2" s="16"/>
      <c r="DB2" s="16"/>
      <c r="DC2" s="16"/>
      <c r="DD2" s="16"/>
      <c r="DE2" s="16"/>
      <c r="DS2" s="8" t="s">
        <v>2</v>
      </c>
    </row>
    <row r="3" spans="1:130" ht="16.5" customHeight="1" x14ac:dyDescent="0.2">
      <c r="A3" s="91"/>
      <c r="B3" s="94" t="s">
        <v>3</v>
      </c>
      <c r="C3" s="94"/>
      <c r="D3" s="94"/>
      <c r="E3" s="94"/>
      <c r="F3" s="80" t="s">
        <v>4</v>
      </c>
      <c r="G3" s="81"/>
      <c r="H3" s="81"/>
      <c r="I3" s="82"/>
      <c r="J3" s="80" t="s">
        <v>5</v>
      </c>
      <c r="K3" s="81"/>
      <c r="L3" s="81"/>
      <c r="M3" s="82"/>
      <c r="N3" s="80" t="s">
        <v>6</v>
      </c>
      <c r="O3" s="81"/>
      <c r="P3" s="81"/>
      <c r="Q3" s="82"/>
      <c r="R3" s="80" t="s">
        <v>7</v>
      </c>
      <c r="S3" s="81"/>
      <c r="T3" s="82"/>
      <c r="U3" s="80" t="s">
        <v>8</v>
      </c>
      <c r="V3" s="81"/>
      <c r="W3" s="81"/>
      <c r="X3" s="82"/>
      <c r="Y3" s="77" t="s">
        <v>9</v>
      </c>
      <c r="Z3" s="78"/>
      <c r="AA3" s="78"/>
      <c r="AB3" s="78"/>
      <c r="AC3" s="78"/>
      <c r="AD3" s="78"/>
      <c r="AE3" s="78"/>
      <c r="AF3" s="79"/>
      <c r="AG3" s="80" t="s">
        <v>10</v>
      </c>
      <c r="AH3" s="81"/>
      <c r="AI3" s="82"/>
      <c r="AJ3" s="80" t="s">
        <v>11</v>
      </c>
      <c r="AK3" s="81"/>
      <c r="AL3" s="81"/>
      <c r="AM3" s="82"/>
      <c r="AN3" s="80" t="s">
        <v>12</v>
      </c>
      <c r="AO3" s="81"/>
      <c r="AP3" s="82"/>
      <c r="AQ3" s="80" t="s">
        <v>13</v>
      </c>
      <c r="AR3" s="81"/>
      <c r="AS3" s="81"/>
      <c r="AT3" s="82"/>
      <c r="AU3" s="80" t="s">
        <v>14</v>
      </c>
      <c r="AV3" s="81"/>
      <c r="AW3" s="81"/>
      <c r="AX3" s="82"/>
      <c r="AY3" s="80" t="s">
        <v>15</v>
      </c>
      <c r="AZ3" s="81"/>
      <c r="BA3" s="82"/>
      <c r="BB3" s="80" t="s">
        <v>16</v>
      </c>
      <c r="BC3" s="81"/>
      <c r="BD3" s="81"/>
      <c r="BE3" s="82"/>
      <c r="BF3" s="80" t="s">
        <v>17</v>
      </c>
      <c r="BG3" s="81"/>
      <c r="BH3" s="81"/>
      <c r="BI3" s="82"/>
      <c r="BJ3" s="80" t="s">
        <v>18</v>
      </c>
      <c r="BK3" s="81"/>
      <c r="BL3" s="81"/>
      <c r="BM3" s="82"/>
      <c r="BN3" s="80" t="s">
        <v>19</v>
      </c>
      <c r="BO3" s="81"/>
      <c r="BP3" s="82"/>
      <c r="BQ3" s="80" t="s">
        <v>20</v>
      </c>
      <c r="BR3" s="81"/>
      <c r="BS3" s="82"/>
      <c r="BT3" s="80" t="s">
        <v>21</v>
      </c>
      <c r="BU3" s="81"/>
      <c r="BV3" s="82"/>
      <c r="BW3" s="80" t="s">
        <v>22</v>
      </c>
      <c r="BX3" s="81"/>
      <c r="BY3" s="82"/>
      <c r="BZ3" s="102" t="s">
        <v>23</v>
      </c>
      <c r="CA3" s="102"/>
      <c r="CB3" s="102"/>
      <c r="CC3" s="17"/>
      <c r="CD3" s="18"/>
      <c r="CE3" s="18"/>
      <c r="CF3" s="18"/>
      <c r="CG3" s="102" t="s">
        <v>24</v>
      </c>
      <c r="CH3" s="102"/>
      <c r="CI3" s="102"/>
      <c r="CJ3" s="102"/>
      <c r="CK3" s="94" t="s">
        <v>25</v>
      </c>
      <c r="CL3" s="94"/>
      <c r="CM3" s="94"/>
      <c r="CN3" s="94"/>
      <c r="CO3" s="94"/>
      <c r="CP3" s="94"/>
      <c r="CQ3" s="94"/>
      <c r="CR3" s="94"/>
      <c r="CS3" s="80" t="s">
        <v>26</v>
      </c>
      <c r="CT3" s="81"/>
      <c r="CU3" s="81"/>
      <c r="CV3" s="82"/>
      <c r="CW3" s="80" t="s">
        <v>27</v>
      </c>
      <c r="CX3" s="81"/>
      <c r="CY3" s="82"/>
      <c r="CZ3" s="80" t="s">
        <v>28</v>
      </c>
      <c r="DA3" s="81"/>
      <c r="DB3" s="81"/>
      <c r="DC3" s="82"/>
      <c r="DD3" s="94" t="s">
        <v>29</v>
      </c>
      <c r="DE3" s="94"/>
      <c r="DF3" s="94"/>
      <c r="DG3" s="94"/>
      <c r="DH3" s="80" t="s">
        <v>30</v>
      </c>
      <c r="DI3" s="81"/>
      <c r="DJ3" s="82"/>
      <c r="DK3" s="80" t="s">
        <v>31</v>
      </c>
      <c r="DL3" s="81"/>
      <c r="DM3" s="81"/>
      <c r="DN3" s="81"/>
      <c r="DO3" s="80" t="s">
        <v>32</v>
      </c>
      <c r="DP3" s="81"/>
      <c r="DQ3" s="82"/>
      <c r="DR3" s="94" t="s">
        <v>33</v>
      </c>
      <c r="DS3" s="94"/>
      <c r="DT3" s="94"/>
      <c r="DU3" s="19"/>
    </row>
    <row r="4" spans="1:130" ht="59.25" customHeight="1" x14ac:dyDescent="0.2">
      <c r="A4" s="92"/>
      <c r="B4" s="94"/>
      <c r="C4" s="94"/>
      <c r="D4" s="94"/>
      <c r="E4" s="94"/>
      <c r="F4" s="83"/>
      <c r="G4" s="84"/>
      <c r="H4" s="84"/>
      <c r="I4" s="85"/>
      <c r="J4" s="83"/>
      <c r="K4" s="84"/>
      <c r="L4" s="84"/>
      <c r="M4" s="85"/>
      <c r="N4" s="83"/>
      <c r="O4" s="84"/>
      <c r="P4" s="84"/>
      <c r="Q4" s="85"/>
      <c r="R4" s="83"/>
      <c r="S4" s="84"/>
      <c r="T4" s="85"/>
      <c r="U4" s="83"/>
      <c r="V4" s="84"/>
      <c r="W4" s="84"/>
      <c r="X4" s="85"/>
      <c r="Y4" s="83" t="s">
        <v>34</v>
      </c>
      <c r="Z4" s="84"/>
      <c r="AA4" s="84"/>
      <c r="AB4" s="85"/>
      <c r="AC4" s="83" t="s">
        <v>35</v>
      </c>
      <c r="AD4" s="84"/>
      <c r="AE4" s="84"/>
      <c r="AF4" s="85"/>
      <c r="AG4" s="83"/>
      <c r="AH4" s="84"/>
      <c r="AI4" s="85"/>
      <c r="AJ4" s="83"/>
      <c r="AK4" s="84"/>
      <c r="AL4" s="84"/>
      <c r="AM4" s="85"/>
      <c r="AN4" s="83"/>
      <c r="AO4" s="84"/>
      <c r="AP4" s="85"/>
      <c r="AQ4" s="83"/>
      <c r="AR4" s="84"/>
      <c r="AS4" s="84"/>
      <c r="AT4" s="85"/>
      <c r="AU4" s="83"/>
      <c r="AV4" s="84"/>
      <c r="AW4" s="84"/>
      <c r="AX4" s="85"/>
      <c r="AY4" s="83"/>
      <c r="AZ4" s="84"/>
      <c r="BA4" s="85"/>
      <c r="BB4" s="83"/>
      <c r="BC4" s="84"/>
      <c r="BD4" s="84"/>
      <c r="BE4" s="85"/>
      <c r="BF4" s="83"/>
      <c r="BG4" s="84"/>
      <c r="BH4" s="84"/>
      <c r="BI4" s="85"/>
      <c r="BJ4" s="83"/>
      <c r="BK4" s="84"/>
      <c r="BL4" s="84"/>
      <c r="BM4" s="85"/>
      <c r="BN4" s="83"/>
      <c r="BO4" s="84"/>
      <c r="BP4" s="85"/>
      <c r="BQ4" s="83"/>
      <c r="BR4" s="84"/>
      <c r="BS4" s="85"/>
      <c r="BT4" s="83"/>
      <c r="BU4" s="84"/>
      <c r="BV4" s="85"/>
      <c r="BW4" s="83"/>
      <c r="BX4" s="84"/>
      <c r="BY4" s="85"/>
      <c r="BZ4" s="102"/>
      <c r="CA4" s="102"/>
      <c r="CB4" s="102"/>
      <c r="CC4" s="20"/>
      <c r="CD4" s="21"/>
      <c r="CE4" s="103" t="s">
        <v>36</v>
      </c>
      <c r="CF4" s="104"/>
      <c r="CG4" s="102"/>
      <c r="CH4" s="102"/>
      <c r="CI4" s="102"/>
      <c r="CJ4" s="102"/>
      <c r="CK4" s="94"/>
      <c r="CL4" s="94"/>
      <c r="CM4" s="94"/>
      <c r="CN4" s="94"/>
      <c r="CO4" s="94"/>
      <c r="CP4" s="94"/>
      <c r="CQ4" s="94"/>
      <c r="CR4" s="94"/>
      <c r="CS4" s="83"/>
      <c r="CT4" s="84"/>
      <c r="CU4" s="84"/>
      <c r="CV4" s="85"/>
      <c r="CW4" s="83"/>
      <c r="CX4" s="84"/>
      <c r="CY4" s="85"/>
      <c r="CZ4" s="83"/>
      <c r="DA4" s="84"/>
      <c r="DB4" s="84"/>
      <c r="DC4" s="85"/>
      <c r="DD4" s="94"/>
      <c r="DE4" s="94"/>
      <c r="DF4" s="94"/>
      <c r="DG4" s="94"/>
      <c r="DH4" s="83"/>
      <c r="DI4" s="84"/>
      <c r="DJ4" s="85"/>
      <c r="DK4" s="86"/>
      <c r="DL4" s="87"/>
      <c r="DM4" s="87"/>
      <c r="DN4" s="87"/>
      <c r="DO4" s="83"/>
      <c r="DP4" s="84"/>
      <c r="DQ4" s="85"/>
      <c r="DR4" s="94"/>
      <c r="DS4" s="94"/>
      <c r="DT4" s="94"/>
      <c r="DU4" s="19"/>
    </row>
    <row r="5" spans="1:130" ht="20.25" customHeight="1" x14ac:dyDescent="0.2">
      <c r="A5" s="92"/>
      <c r="B5" s="95"/>
      <c r="C5" s="95"/>
      <c r="D5" s="95"/>
      <c r="E5" s="95"/>
      <c r="F5" s="83"/>
      <c r="G5" s="84"/>
      <c r="H5" s="84"/>
      <c r="I5" s="85"/>
      <c r="J5" s="86"/>
      <c r="K5" s="87"/>
      <c r="L5" s="87"/>
      <c r="M5" s="88"/>
      <c r="N5" s="86"/>
      <c r="O5" s="87"/>
      <c r="P5" s="87"/>
      <c r="Q5" s="88"/>
      <c r="R5" s="86"/>
      <c r="S5" s="87"/>
      <c r="T5" s="88"/>
      <c r="U5" s="86"/>
      <c r="V5" s="87"/>
      <c r="W5" s="87"/>
      <c r="X5" s="88"/>
      <c r="Y5" s="86"/>
      <c r="Z5" s="87"/>
      <c r="AA5" s="87"/>
      <c r="AB5" s="88"/>
      <c r="AC5" s="86"/>
      <c r="AD5" s="87"/>
      <c r="AE5" s="87"/>
      <c r="AF5" s="88"/>
      <c r="AG5" s="86"/>
      <c r="AH5" s="87"/>
      <c r="AI5" s="88"/>
      <c r="AJ5" s="86"/>
      <c r="AK5" s="87"/>
      <c r="AL5" s="87"/>
      <c r="AM5" s="88"/>
      <c r="AN5" s="86"/>
      <c r="AO5" s="87"/>
      <c r="AP5" s="88"/>
      <c r="AQ5" s="86"/>
      <c r="AR5" s="87"/>
      <c r="AS5" s="87"/>
      <c r="AT5" s="88"/>
      <c r="AU5" s="86"/>
      <c r="AV5" s="87"/>
      <c r="AW5" s="87"/>
      <c r="AX5" s="88"/>
      <c r="AY5" s="86"/>
      <c r="AZ5" s="87"/>
      <c r="BA5" s="88"/>
      <c r="BB5" s="86"/>
      <c r="BC5" s="87"/>
      <c r="BD5" s="87"/>
      <c r="BE5" s="88"/>
      <c r="BF5" s="86"/>
      <c r="BG5" s="87"/>
      <c r="BH5" s="87"/>
      <c r="BI5" s="88"/>
      <c r="BJ5" s="86"/>
      <c r="BK5" s="87"/>
      <c r="BL5" s="87"/>
      <c r="BM5" s="88"/>
      <c r="BN5" s="86"/>
      <c r="BO5" s="87"/>
      <c r="BP5" s="88"/>
      <c r="BQ5" s="86"/>
      <c r="BR5" s="87"/>
      <c r="BS5" s="88"/>
      <c r="BT5" s="86"/>
      <c r="BU5" s="87"/>
      <c r="BV5" s="88"/>
      <c r="BW5" s="86"/>
      <c r="BX5" s="87"/>
      <c r="BY5" s="88"/>
      <c r="BZ5" s="102"/>
      <c r="CA5" s="102"/>
      <c r="CB5" s="102"/>
      <c r="CC5" s="22"/>
      <c r="CD5" s="23"/>
      <c r="CE5" s="105"/>
      <c r="CF5" s="106"/>
      <c r="CG5" s="102"/>
      <c r="CH5" s="102"/>
      <c r="CI5" s="102"/>
      <c r="CJ5" s="102"/>
      <c r="CK5" s="94"/>
      <c r="CL5" s="94"/>
      <c r="CM5" s="94"/>
      <c r="CN5" s="94"/>
      <c r="CO5" s="94"/>
      <c r="CP5" s="94"/>
      <c r="CQ5" s="94"/>
      <c r="CR5" s="94"/>
      <c r="CS5" s="86"/>
      <c r="CT5" s="87"/>
      <c r="CU5" s="87"/>
      <c r="CV5" s="88"/>
      <c r="CW5" s="86"/>
      <c r="CX5" s="87"/>
      <c r="CY5" s="88"/>
      <c r="CZ5" s="86"/>
      <c r="DA5" s="87"/>
      <c r="DB5" s="87"/>
      <c r="DC5" s="88"/>
      <c r="DD5" s="94"/>
      <c r="DE5" s="94"/>
      <c r="DF5" s="94"/>
      <c r="DG5" s="94"/>
      <c r="DH5" s="86"/>
      <c r="DI5" s="87"/>
      <c r="DJ5" s="88"/>
      <c r="DK5" s="96" t="s">
        <v>37</v>
      </c>
      <c r="DL5" s="107">
        <v>2017</v>
      </c>
      <c r="DM5" s="108"/>
      <c r="DN5" s="108"/>
      <c r="DO5" s="86"/>
      <c r="DP5" s="87"/>
      <c r="DQ5" s="88"/>
      <c r="DR5" s="94"/>
      <c r="DS5" s="94"/>
      <c r="DT5" s="94"/>
      <c r="DU5" s="19"/>
    </row>
    <row r="6" spans="1:130" ht="35.25" customHeight="1" x14ac:dyDescent="0.2">
      <c r="A6" s="92"/>
      <c r="B6" s="96">
        <v>2016</v>
      </c>
      <c r="C6" s="97">
        <v>2017</v>
      </c>
      <c r="D6" s="99" t="s">
        <v>38</v>
      </c>
      <c r="E6" s="99"/>
      <c r="F6" s="96">
        <v>2016</v>
      </c>
      <c r="G6" s="97">
        <v>2017</v>
      </c>
      <c r="H6" s="99" t="s">
        <v>38</v>
      </c>
      <c r="I6" s="99"/>
      <c r="J6" s="96">
        <v>2016</v>
      </c>
      <c r="K6" s="97">
        <v>2017</v>
      </c>
      <c r="L6" s="109" t="s">
        <v>38</v>
      </c>
      <c r="M6" s="110"/>
      <c r="N6" s="96">
        <v>2016</v>
      </c>
      <c r="O6" s="97">
        <v>2017</v>
      </c>
      <c r="P6" s="109" t="s">
        <v>38</v>
      </c>
      <c r="Q6" s="110"/>
      <c r="R6" s="96">
        <v>2016</v>
      </c>
      <c r="S6" s="97">
        <v>2017</v>
      </c>
      <c r="T6" s="100" t="s">
        <v>39</v>
      </c>
      <c r="U6" s="96">
        <v>2016</v>
      </c>
      <c r="V6" s="97">
        <v>2017</v>
      </c>
      <c r="W6" s="99" t="s">
        <v>38</v>
      </c>
      <c r="X6" s="99"/>
      <c r="Y6" s="96">
        <v>2016</v>
      </c>
      <c r="Z6" s="97">
        <v>2017</v>
      </c>
      <c r="AA6" s="99" t="s">
        <v>38</v>
      </c>
      <c r="AB6" s="99"/>
      <c r="AC6" s="96">
        <v>2016</v>
      </c>
      <c r="AD6" s="97">
        <v>2017</v>
      </c>
      <c r="AE6" s="99" t="s">
        <v>38</v>
      </c>
      <c r="AF6" s="99"/>
      <c r="AG6" s="96">
        <v>2016</v>
      </c>
      <c r="AH6" s="97">
        <v>2017</v>
      </c>
      <c r="AI6" s="100" t="s">
        <v>39</v>
      </c>
      <c r="AJ6" s="96">
        <v>2016</v>
      </c>
      <c r="AK6" s="97">
        <v>2017</v>
      </c>
      <c r="AL6" s="99" t="s">
        <v>38</v>
      </c>
      <c r="AM6" s="99"/>
      <c r="AN6" s="96">
        <v>2016</v>
      </c>
      <c r="AO6" s="97">
        <v>2017</v>
      </c>
      <c r="AP6" s="100" t="s">
        <v>39</v>
      </c>
      <c r="AQ6" s="99">
        <v>2014</v>
      </c>
      <c r="AR6" s="99">
        <v>2015</v>
      </c>
      <c r="AS6" s="99" t="s">
        <v>38</v>
      </c>
      <c r="AT6" s="99"/>
      <c r="AU6" s="96">
        <v>2016</v>
      </c>
      <c r="AV6" s="97">
        <v>2017</v>
      </c>
      <c r="AW6" s="99" t="s">
        <v>38</v>
      </c>
      <c r="AX6" s="99"/>
      <c r="AY6" s="96">
        <v>2016</v>
      </c>
      <c r="AZ6" s="97">
        <v>2017</v>
      </c>
      <c r="BA6" s="100" t="s">
        <v>39</v>
      </c>
      <c r="BB6" s="96">
        <v>2016</v>
      </c>
      <c r="BC6" s="97">
        <v>2017</v>
      </c>
      <c r="BD6" s="99" t="s">
        <v>38</v>
      </c>
      <c r="BE6" s="99"/>
      <c r="BF6" s="96">
        <v>2016</v>
      </c>
      <c r="BG6" s="97">
        <v>2017</v>
      </c>
      <c r="BH6" s="99" t="s">
        <v>38</v>
      </c>
      <c r="BI6" s="99"/>
      <c r="BJ6" s="96">
        <v>2016</v>
      </c>
      <c r="BK6" s="97">
        <v>2017</v>
      </c>
      <c r="BL6" s="99" t="s">
        <v>38</v>
      </c>
      <c r="BM6" s="99"/>
      <c r="BN6" s="96">
        <v>2016</v>
      </c>
      <c r="BO6" s="97">
        <v>2017</v>
      </c>
      <c r="BP6" s="100" t="s">
        <v>39</v>
      </c>
      <c r="BQ6" s="96">
        <v>2016</v>
      </c>
      <c r="BR6" s="97">
        <v>2017</v>
      </c>
      <c r="BS6" s="100" t="s">
        <v>39</v>
      </c>
      <c r="BT6" s="96">
        <v>2016</v>
      </c>
      <c r="BU6" s="97">
        <v>2017</v>
      </c>
      <c r="BV6" s="100" t="s">
        <v>39</v>
      </c>
      <c r="BW6" s="96">
        <v>2016</v>
      </c>
      <c r="BX6" s="97">
        <v>2017</v>
      </c>
      <c r="BY6" s="100" t="s">
        <v>39</v>
      </c>
      <c r="BZ6" s="96">
        <v>2016</v>
      </c>
      <c r="CA6" s="97">
        <v>2017</v>
      </c>
      <c r="CB6" s="111" t="s">
        <v>39</v>
      </c>
      <c r="CC6" s="24"/>
      <c r="CD6" s="25"/>
      <c r="CE6" s="25"/>
      <c r="CF6" s="25"/>
      <c r="CG6" s="96">
        <v>2016</v>
      </c>
      <c r="CH6" s="97">
        <v>2017</v>
      </c>
      <c r="CI6" s="99" t="s">
        <v>38</v>
      </c>
      <c r="CJ6" s="99"/>
      <c r="CK6" s="99" t="s">
        <v>40</v>
      </c>
      <c r="CL6" s="99"/>
      <c r="CM6" s="99" t="s">
        <v>38</v>
      </c>
      <c r="CN6" s="99"/>
      <c r="CO6" s="99" t="s">
        <v>41</v>
      </c>
      <c r="CP6" s="99"/>
      <c r="CQ6" s="99" t="s">
        <v>38</v>
      </c>
      <c r="CR6" s="99"/>
      <c r="CS6" s="96">
        <v>2016</v>
      </c>
      <c r="CT6" s="97">
        <v>2017</v>
      </c>
      <c r="CU6" s="99" t="s">
        <v>38</v>
      </c>
      <c r="CV6" s="99"/>
      <c r="CW6" s="96">
        <v>2016</v>
      </c>
      <c r="CX6" s="97">
        <v>2017</v>
      </c>
      <c r="CY6" s="112" t="s">
        <v>39</v>
      </c>
      <c r="CZ6" s="96">
        <v>2016</v>
      </c>
      <c r="DA6" s="97">
        <v>2017</v>
      </c>
      <c r="DB6" s="99" t="s">
        <v>38</v>
      </c>
      <c r="DC6" s="99"/>
      <c r="DD6" s="96">
        <v>2016</v>
      </c>
      <c r="DE6" s="97">
        <v>2017</v>
      </c>
      <c r="DF6" s="99" t="s">
        <v>38</v>
      </c>
      <c r="DG6" s="99"/>
      <c r="DH6" s="96">
        <v>2016</v>
      </c>
      <c r="DI6" s="97">
        <v>2017</v>
      </c>
      <c r="DJ6" s="112" t="s">
        <v>39</v>
      </c>
      <c r="DK6" s="96"/>
      <c r="DL6" s="96" t="s">
        <v>42</v>
      </c>
      <c r="DM6" s="99" t="s">
        <v>38</v>
      </c>
      <c r="DN6" s="99"/>
      <c r="DO6" s="96">
        <v>2016</v>
      </c>
      <c r="DP6" s="97">
        <v>2017</v>
      </c>
      <c r="DQ6" s="112" t="s">
        <v>39</v>
      </c>
      <c r="DR6" s="96">
        <v>2016</v>
      </c>
      <c r="DS6" s="97">
        <v>2017</v>
      </c>
      <c r="DT6" s="113" t="s">
        <v>43</v>
      </c>
      <c r="DU6" s="26"/>
    </row>
    <row r="7" spans="1:130" s="33" customFormat="1" ht="30.75" customHeight="1" x14ac:dyDescent="0.2">
      <c r="A7" s="93"/>
      <c r="B7" s="96"/>
      <c r="C7" s="98"/>
      <c r="D7" s="27" t="s">
        <v>44</v>
      </c>
      <c r="E7" s="27" t="s">
        <v>43</v>
      </c>
      <c r="F7" s="96"/>
      <c r="G7" s="98"/>
      <c r="H7" s="27" t="s">
        <v>44</v>
      </c>
      <c r="I7" s="27" t="s">
        <v>43</v>
      </c>
      <c r="J7" s="96"/>
      <c r="K7" s="98"/>
      <c r="L7" s="27" t="s">
        <v>44</v>
      </c>
      <c r="M7" s="27" t="s">
        <v>43</v>
      </c>
      <c r="N7" s="96"/>
      <c r="O7" s="98"/>
      <c r="P7" s="27" t="s">
        <v>44</v>
      </c>
      <c r="Q7" s="27" t="s">
        <v>43</v>
      </c>
      <c r="R7" s="96"/>
      <c r="S7" s="98"/>
      <c r="T7" s="101"/>
      <c r="U7" s="96"/>
      <c r="V7" s="98"/>
      <c r="W7" s="27" t="s">
        <v>44</v>
      </c>
      <c r="X7" s="27" t="s">
        <v>43</v>
      </c>
      <c r="Y7" s="96"/>
      <c r="Z7" s="98"/>
      <c r="AA7" s="27" t="s">
        <v>44</v>
      </c>
      <c r="AB7" s="27" t="s">
        <v>43</v>
      </c>
      <c r="AC7" s="96"/>
      <c r="AD7" s="98"/>
      <c r="AE7" s="27" t="s">
        <v>44</v>
      </c>
      <c r="AF7" s="27" t="s">
        <v>43</v>
      </c>
      <c r="AG7" s="96"/>
      <c r="AH7" s="98"/>
      <c r="AI7" s="101"/>
      <c r="AJ7" s="96"/>
      <c r="AK7" s="98"/>
      <c r="AL7" s="27" t="s">
        <v>44</v>
      </c>
      <c r="AM7" s="27" t="s">
        <v>43</v>
      </c>
      <c r="AN7" s="96"/>
      <c r="AO7" s="98"/>
      <c r="AP7" s="101"/>
      <c r="AQ7" s="99"/>
      <c r="AR7" s="99"/>
      <c r="AS7" s="27" t="s">
        <v>44</v>
      </c>
      <c r="AT7" s="27" t="s">
        <v>43</v>
      </c>
      <c r="AU7" s="96"/>
      <c r="AV7" s="98"/>
      <c r="AW7" s="27" t="s">
        <v>44</v>
      </c>
      <c r="AX7" s="27" t="s">
        <v>43</v>
      </c>
      <c r="AY7" s="96"/>
      <c r="AZ7" s="98"/>
      <c r="BA7" s="101"/>
      <c r="BB7" s="96"/>
      <c r="BC7" s="98"/>
      <c r="BD7" s="27" t="s">
        <v>44</v>
      </c>
      <c r="BE7" s="27" t="s">
        <v>43</v>
      </c>
      <c r="BF7" s="96"/>
      <c r="BG7" s="98"/>
      <c r="BH7" s="27" t="s">
        <v>44</v>
      </c>
      <c r="BI7" s="27" t="s">
        <v>43</v>
      </c>
      <c r="BJ7" s="96"/>
      <c r="BK7" s="98"/>
      <c r="BL7" s="27" t="s">
        <v>44</v>
      </c>
      <c r="BM7" s="27" t="s">
        <v>43</v>
      </c>
      <c r="BN7" s="96"/>
      <c r="BO7" s="98"/>
      <c r="BP7" s="101"/>
      <c r="BQ7" s="96"/>
      <c r="BR7" s="98"/>
      <c r="BS7" s="101"/>
      <c r="BT7" s="96"/>
      <c r="BU7" s="98"/>
      <c r="BV7" s="101"/>
      <c r="BW7" s="96"/>
      <c r="BX7" s="98"/>
      <c r="BY7" s="101"/>
      <c r="BZ7" s="96"/>
      <c r="CA7" s="98"/>
      <c r="CB7" s="111"/>
      <c r="CC7" s="28">
        <v>2016</v>
      </c>
      <c r="CD7" s="29">
        <v>2017</v>
      </c>
      <c r="CE7" s="30">
        <v>2016</v>
      </c>
      <c r="CF7" s="31">
        <v>2017</v>
      </c>
      <c r="CG7" s="96"/>
      <c r="CH7" s="98"/>
      <c r="CI7" s="27" t="s">
        <v>44</v>
      </c>
      <c r="CJ7" s="27" t="s">
        <v>43</v>
      </c>
      <c r="CK7" s="32">
        <v>2016</v>
      </c>
      <c r="CL7" s="32">
        <v>2017</v>
      </c>
      <c r="CM7" s="27" t="s">
        <v>44</v>
      </c>
      <c r="CN7" s="27" t="s">
        <v>43</v>
      </c>
      <c r="CO7" s="32">
        <v>2016</v>
      </c>
      <c r="CP7" s="32">
        <v>2017</v>
      </c>
      <c r="CQ7" s="27" t="s">
        <v>44</v>
      </c>
      <c r="CR7" s="27" t="s">
        <v>43</v>
      </c>
      <c r="CS7" s="96"/>
      <c r="CT7" s="98"/>
      <c r="CU7" s="27" t="s">
        <v>44</v>
      </c>
      <c r="CV7" s="27" t="s">
        <v>43</v>
      </c>
      <c r="CW7" s="96"/>
      <c r="CX7" s="98"/>
      <c r="CY7" s="112"/>
      <c r="CZ7" s="96"/>
      <c r="DA7" s="98"/>
      <c r="DB7" s="27" t="s">
        <v>44</v>
      </c>
      <c r="DC7" s="27" t="s">
        <v>43</v>
      </c>
      <c r="DD7" s="96"/>
      <c r="DE7" s="98"/>
      <c r="DF7" s="27" t="s">
        <v>44</v>
      </c>
      <c r="DG7" s="27" t="s">
        <v>43</v>
      </c>
      <c r="DH7" s="96"/>
      <c r="DI7" s="98"/>
      <c r="DJ7" s="112"/>
      <c r="DK7" s="96"/>
      <c r="DL7" s="96"/>
      <c r="DM7" s="27" t="s">
        <v>44</v>
      </c>
      <c r="DN7" s="27" t="s">
        <v>43</v>
      </c>
      <c r="DO7" s="96"/>
      <c r="DP7" s="98"/>
      <c r="DQ7" s="112"/>
      <c r="DR7" s="96"/>
      <c r="DS7" s="98"/>
      <c r="DT7" s="114"/>
      <c r="DU7" s="26"/>
    </row>
    <row r="8" spans="1:130" ht="12.75" customHeight="1" x14ac:dyDescent="0.2">
      <c r="A8" s="34" t="s">
        <v>45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35</v>
      </c>
      <c r="AR8" s="34">
        <v>36</v>
      </c>
      <c r="AS8" s="34">
        <v>37</v>
      </c>
      <c r="AT8" s="34">
        <v>38</v>
      </c>
      <c r="AU8" s="34">
        <v>42</v>
      </c>
      <c r="AV8" s="34">
        <v>43</v>
      </c>
      <c r="AW8" s="34">
        <v>44</v>
      </c>
      <c r="AX8" s="34">
        <v>45</v>
      </c>
      <c r="AY8" s="34">
        <v>46</v>
      </c>
      <c r="AZ8" s="34">
        <v>47</v>
      </c>
      <c r="BA8" s="34">
        <v>48</v>
      </c>
      <c r="BB8" s="34">
        <v>49</v>
      </c>
      <c r="BC8" s="34">
        <v>50</v>
      </c>
      <c r="BD8" s="34">
        <v>51</v>
      </c>
      <c r="BE8" s="34">
        <v>52</v>
      </c>
      <c r="BF8" s="34">
        <v>53</v>
      </c>
      <c r="BG8" s="34">
        <v>54</v>
      </c>
      <c r="BH8" s="34">
        <v>55</v>
      </c>
      <c r="BI8" s="34">
        <v>56</v>
      </c>
      <c r="BJ8" s="34">
        <v>57</v>
      </c>
      <c r="BK8" s="34">
        <v>58</v>
      </c>
      <c r="BL8" s="34">
        <v>59</v>
      </c>
      <c r="BM8" s="34">
        <v>60</v>
      </c>
      <c r="BN8" s="34">
        <v>61</v>
      </c>
      <c r="BO8" s="34">
        <v>62</v>
      </c>
      <c r="BP8" s="34">
        <v>63</v>
      </c>
      <c r="BQ8" s="34">
        <v>64</v>
      </c>
      <c r="BR8" s="34">
        <v>65</v>
      </c>
      <c r="BS8" s="34">
        <v>66</v>
      </c>
      <c r="BT8" s="34">
        <v>67</v>
      </c>
      <c r="BU8" s="34">
        <v>68</v>
      </c>
      <c r="BV8" s="34">
        <v>69</v>
      </c>
      <c r="BW8" s="34">
        <v>70</v>
      </c>
      <c r="BX8" s="34">
        <v>71</v>
      </c>
      <c r="BY8" s="34">
        <v>72</v>
      </c>
      <c r="BZ8" s="34">
        <v>73</v>
      </c>
      <c r="CA8" s="34">
        <v>74</v>
      </c>
      <c r="CB8" s="34">
        <v>75</v>
      </c>
      <c r="CC8" s="34"/>
      <c r="CD8" s="34"/>
      <c r="CE8" s="34"/>
      <c r="CF8" s="34"/>
      <c r="CG8" s="34">
        <v>76</v>
      </c>
      <c r="CH8" s="34">
        <v>77</v>
      </c>
      <c r="CI8" s="34">
        <v>78</v>
      </c>
      <c r="CJ8" s="34">
        <v>79</v>
      </c>
      <c r="CK8" s="34">
        <v>80</v>
      </c>
      <c r="CL8" s="34">
        <v>81</v>
      </c>
      <c r="CM8" s="34">
        <v>82</v>
      </c>
      <c r="CN8" s="34">
        <v>83</v>
      </c>
      <c r="CO8" s="34">
        <v>84</v>
      </c>
      <c r="CP8" s="34">
        <v>85</v>
      </c>
      <c r="CQ8" s="34">
        <v>86</v>
      </c>
      <c r="CR8" s="34">
        <v>87</v>
      </c>
      <c r="CS8" s="34">
        <v>88</v>
      </c>
      <c r="CT8" s="34">
        <v>89</v>
      </c>
      <c r="CU8" s="34">
        <v>90</v>
      </c>
      <c r="CV8" s="34">
        <v>91</v>
      </c>
      <c r="CW8" s="34">
        <v>92</v>
      </c>
      <c r="CX8" s="34">
        <v>93</v>
      </c>
      <c r="CY8" s="34">
        <v>94</v>
      </c>
      <c r="CZ8" s="34">
        <v>88</v>
      </c>
      <c r="DA8" s="34">
        <v>89</v>
      </c>
      <c r="DB8" s="34">
        <v>90</v>
      </c>
      <c r="DC8" s="34">
        <v>91</v>
      </c>
      <c r="DD8" s="34">
        <v>92</v>
      </c>
      <c r="DE8" s="34">
        <v>93</v>
      </c>
      <c r="DF8" s="34">
        <v>94</v>
      </c>
      <c r="DG8" s="34">
        <v>95</v>
      </c>
      <c r="DH8" s="34">
        <v>96</v>
      </c>
      <c r="DI8" s="34">
        <v>97</v>
      </c>
      <c r="DJ8" s="34">
        <v>98</v>
      </c>
      <c r="DK8" s="34">
        <v>99</v>
      </c>
      <c r="DL8" s="34">
        <v>100</v>
      </c>
      <c r="DM8" s="34">
        <v>101</v>
      </c>
      <c r="DN8" s="34">
        <v>102</v>
      </c>
      <c r="DO8" s="34">
        <v>104</v>
      </c>
      <c r="DP8" s="34">
        <v>105</v>
      </c>
      <c r="DQ8" s="34">
        <v>106</v>
      </c>
      <c r="DR8" s="34">
        <v>107</v>
      </c>
      <c r="DS8" s="34">
        <v>108</v>
      </c>
      <c r="DT8" s="34">
        <v>109</v>
      </c>
      <c r="DU8" s="35"/>
    </row>
    <row r="9" spans="1:130" s="50" customFormat="1" ht="18.75" customHeight="1" x14ac:dyDescent="0.2">
      <c r="A9" s="36" t="s">
        <v>46</v>
      </c>
      <c r="B9" s="37">
        <v>19995</v>
      </c>
      <c r="C9" s="37">
        <v>18440</v>
      </c>
      <c r="D9" s="38">
        <v>92.223055763940991</v>
      </c>
      <c r="E9" s="39">
        <v>-1555</v>
      </c>
      <c r="F9" s="37">
        <v>7333</v>
      </c>
      <c r="G9" s="37">
        <v>7658</v>
      </c>
      <c r="H9" s="38">
        <v>104.43201963725623</v>
      </c>
      <c r="I9" s="37">
        <v>325</v>
      </c>
      <c r="J9" s="37">
        <v>7695</v>
      </c>
      <c r="K9" s="37">
        <v>9546</v>
      </c>
      <c r="L9" s="38">
        <v>124.05458089668615</v>
      </c>
      <c r="M9" s="37">
        <v>1851</v>
      </c>
      <c r="N9" s="37">
        <v>3895</v>
      </c>
      <c r="O9" s="37">
        <v>5772</v>
      </c>
      <c r="P9" s="38">
        <v>148.18998716302954</v>
      </c>
      <c r="Q9" s="37">
        <v>1877</v>
      </c>
      <c r="R9" s="38">
        <v>50.6</v>
      </c>
      <c r="S9" s="38">
        <v>60.5</v>
      </c>
      <c r="T9" s="38">
        <v>9.8999999999999986</v>
      </c>
      <c r="U9" s="37">
        <v>3626</v>
      </c>
      <c r="V9" s="37">
        <v>3557</v>
      </c>
      <c r="W9" s="40">
        <v>98.097076668505252</v>
      </c>
      <c r="X9" s="37">
        <v>-69</v>
      </c>
      <c r="Y9" s="37">
        <v>101</v>
      </c>
      <c r="Z9" s="37">
        <v>3</v>
      </c>
      <c r="AA9" s="40">
        <v>2.9702970297029703</v>
      </c>
      <c r="AB9" s="39">
        <v>-98</v>
      </c>
      <c r="AC9" s="37">
        <v>146</v>
      </c>
      <c r="AD9" s="37">
        <v>198</v>
      </c>
      <c r="AE9" s="40">
        <v>135.61643835616439</v>
      </c>
      <c r="AF9" s="39">
        <v>52</v>
      </c>
      <c r="AG9" s="40">
        <v>19</v>
      </c>
      <c r="AH9" s="40">
        <v>20.5</v>
      </c>
      <c r="AI9" s="40">
        <v>1.5</v>
      </c>
      <c r="AJ9" s="37">
        <v>1916</v>
      </c>
      <c r="AK9" s="37">
        <v>2228</v>
      </c>
      <c r="AL9" s="40">
        <v>116.2839248434238</v>
      </c>
      <c r="AM9" s="37">
        <v>312</v>
      </c>
      <c r="AN9" s="40">
        <v>86.2</v>
      </c>
      <c r="AO9" s="40">
        <v>82.9</v>
      </c>
      <c r="AP9" s="40">
        <v>-3.2999999999999972</v>
      </c>
      <c r="AQ9" s="39"/>
      <c r="AR9" s="39"/>
      <c r="AS9" s="40" t="e">
        <v>#DIV/0!</v>
      </c>
      <c r="AT9" s="39">
        <v>0</v>
      </c>
      <c r="AU9" s="37">
        <v>233</v>
      </c>
      <c r="AV9" s="37">
        <v>176</v>
      </c>
      <c r="AW9" s="40">
        <v>75.536480686695285</v>
      </c>
      <c r="AX9" s="39">
        <v>-57</v>
      </c>
      <c r="AY9" s="40">
        <v>85.9</v>
      </c>
      <c r="AZ9" s="40">
        <v>74.400000000000006</v>
      </c>
      <c r="BA9" s="40">
        <v>-11.5</v>
      </c>
      <c r="BB9" s="37">
        <v>1436</v>
      </c>
      <c r="BC9" s="37">
        <v>1439</v>
      </c>
      <c r="BD9" s="40">
        <v>100.20891364902506</v>
      </c>
      <c r="BE9" s="37">
        <v>3</v>
      </c>
      <c r="BF9" s="37">
        <v>1397</v>
      </c>
      <c r="BG9" s="37">
        <v>1332</v>
      </c>
      <c r="BH9" s="38">
        <v>95.347172512526839</v>
      </c>
      <c r="BI9" s="43">
        <v>-65</v>
      </c>
      <c r="BJ9" s="41">
        <v>17188</v>
      </c>
      <c r="BK9" s="41">
        <v>16064</v>
      </c>
      <c r="BL9" s="42">
        <v>93.460553874796375</v>
      </c>
      <c r="BM9" s="43">
        <v>-1124</v>
      </c>
      <c r="BN9" s="43">
        <v>86</v>
      </c>
      <c r="BO9" s="43">
        <v>81</v>
      </c>
      <c r="BP9" s="43">
        <v>-5</v>
      </c>
      <c r="BQ9" s="39">
        <v>123</v>
      </c>
      <c r="BR9" s="39">
        <v>114</v>
      </c>
      <c r="BS9" s="39">
        <v>-9</v>
      </c>
      <c r="BT9" s="39">
        <v>113</v>
      </c>
      <c r="BU9" s="39">
        <v>97</v>
      </c>
      <c r="BV9" s="39">
        <v>-16</v>
      </c>
      <c r="BW9" s="40">
        <v>5</v>
      </c>
      <c r="BX9" s="40">
        <v>4.4000000000000004</v>
      </c>
      <c r="BY9" s="40">
        <v>-0.59999999999999964</v>
      </c>
      <c r="BZ9" s="44">
        <v>19.899999999999999</v>
      </c>
      <c r="CA9" s="44">
        <v>20.399999999999999</v>
      </c>
      <c r="CB9" s="44">
        <v>0.5</v>
      </c>
      <c r="CC9" s="45">
        <v>3979</v>
      </c>
      <c r="CD9" s="46">
        <v>3768</v>
      </c>
      <c r="CE9" s="46">
        <v>3800</v>
      </c>
      <c r="CF9" s="47">
        <v>3774</v>
      </c>
      <c r="CG9" s="48">
        <v>3068</v>
      </c>
      <c r="CH9" s="48">
        <v>4185</v>
      </c>
      <c r="CI9" s="44">
        <v>136.4</v>
      </c>
      <c r="CJ9" s="48">
        <v>1117</v>
      </c>
      <c r="CK9" s="37">
        <v>12141</v>
      </c>
      <c r="CL9" s="37">
        <v>16306</v>
      </c>
      <c r="CM9" s="40">
        <v>134.30000000000001</v>
      </c>
      <c r="CN9" s="37">
        <v>4165</v>
      </c>
      <c r="CO9" s="37">
        <v>9693</v>
      </c>
      <c r="CP9" s="37">
        <v>12910</v>
      </c>
      <c r="CQ9" s="40">
        <v>133.19999999999999</v>
      </c>
      <c r="CR9" s="37">
        <v>3217</v>
      </c>
      <c r="CS9" s="37">
        <v>7336</v>
      </c>
      <c r="CT9" s="37"/>
      <c r="CU9" s="38">
        <v>0</v>
      </c>
      <c r="CV9" s="37">
        <v>-7336</v>
      </c>
      <c r="CW9" s="40">
        <v>75.7</v>
      </c>
      <c r="CX9" s="40">
        <v>0</v>
      </c>
      <c r="CY9" s="40">
        <v>-75.7</v>
      </c>
      <c r="CZ9" s="37">
        <v>12216</v>
      </c>
      <c r="DA9" s="37">
        <v>10898</v>
      </c>
      <c r="DB9" s="40">
        <v>89.210870988867057</v>
      </c>
      <c r="DC9" s="37">
        <v>-1318</v>
      </c>
      <c r="DD9" s="37">
        <v>10090</v>
      </c>
      <c r="DE9" s="37">
        <v>9174</v>
      </c>
      <c r="DF9" s="40">
        <v>90.921704658077303</v>
      </c>
      <c r="DG9" s="37">
        <v>-916</v>
      </c>
      <c r="DH9" s="37">
        <v>1339</v>
      </c>
      <c r="DI9" s="37">
        <v>1694</v>
      </c>
      <c r="DJ9" s="37">
        <v>355</v>
      </c>
      <c r="DK9" s="37">
        <v>1416</v>
      </c>
      <c r="DL9" s="37">
        <v>2362</v>
      </c>
      <c r="DM9" s="40">
        <v>166.8</v>
      </c>
      <c r="DN9" s="37">
        <v>946</v>
      </c>
      <c r="DO9" s="37">
        <v>1872</v>
      </c>
      <c r="DP9" s="37">
        <v>3686</v>
      </c>
      <c r="DQ9" s="37">
        <v>1814</v>
      </c>
      <c r="DR9" s="49">
        <v>9</v>
      </c>
      <c r="DS9" s="49">
        <v>5</v>
      </c>
      <c r="DT9" s="39">
        <v>-4</v>
      </c>
    </row>
    <row r="10" spans="1:130" ht="21.75" customHeight="1" x14ac:dyDescent="0.25">
      <c r="A10" s="51"/>
      <c r="B10" s="53">
        <f>SUM(B11:B28)</f>
        <v>19995</v>
      </c>
      <c r="C10" s="53">
        <f>SUM(C11:C28)</f>
        <v>18440</v>
      </c>
      <c r="D10" s="56">
        <f>C10/B10*100</f>
        <v>92.223055763940991</v>
      </c>
      <c r="E10" s="53">
        <f>C10-B10</f>
        <v>-1555</v>
      </c>
      <c r="F10" s="53">
        <f t="shared" ref="F10:BO10" si="0">SUM(F11:F28)</f>
        <v>0</v>
      </c>
      <c r="G10" s="53">
        <f t="shared" si="0"/>
        <v>0</v>
      </c>
      <c r="H10" s="56" t="e">
        <f>G10/F10*100</f>
        <v>#DIV/0!</v>
      </c>
      <c r="I10" s="53">
        <f>G10-F10</f>
        <v>0</v>
      </c>
      <c r="J10" s="53">
        <f t="shared" si="0"/>
        <v>0</v>
      </c>
      <c r="K10" s="53">
        <f t="shared" si="0"/>
        <v>0</v>
      </c>
      <c r="L10" s="56" t="e">
        <f>K10/J10*100</f>
        <v>#DIV/0!</v>
      </c>
      <c r="M10" s="53">
        <f>K10-J10</f>
        <v>0</v>
      </c>
      <c r="N10" s="53">
        <f t="shared" si="0"/>
        <v>3895</v>
      </c>
      <c r="O10" s="53">
        <f t="shared" si="0"/>
        <v>5772</v>
      </c>
      <c r="P10" s="56">
        <f>O10/N10*100</f>
        <v>148.18998716302954</v>
      </c>
      <c r="Q10" s="53">
        <f>O10-N10</f>
        <v>1877</v>
      </c>
      <c r="R10" s="53">
        <f t="shared" si="0"/>
        <v>0</v>
      </c>
      <c r="S10" s="53">
        <f t="shared" si="0"/>
        <v>0</v>
      </c>
      <c r="T10" s="53">
        <f t="shared" si="0"/>
        <v>0</v>
      </c>
      <c r="U10" s="53">
        <f t="shared" si="0"/>
        <v>3626</v>
      </c>
      <c r="V10" s="53">
        <f t="shared" si="0"/>
        <v>3557</v>
      </c>
      <c r="W10" s="56">
        <f>V10/U10*100</f>
        <v>98.097076668505252</v>
      </c>
      <c r="X10" s="53">
        <f>V10-U10</f>
        <v>-69</v>
      </c>
      <c r="Y10" s="53">
        <f t="shared" si="0"/>
        <v>0</v>
      </c>
      <c r="Z10" s="53">
        <f t="shared" si="0"/>
        <v>0</v>
      </c>
      <c r="AA10" s="56" t="e">
        <f>Z10/Y10*100</f>
        <v>#DIV/0!</v>
      </c>
      <c r="AB10" s="53">
        <f>Z10-Y10</f>
        <v>0</v>
      </c>
      <c r="AC10" s="53">
        <f t="shared" si="0"/>
        <v>0</v>
      </c>
      <c r="AD10" s="53">
        <f t="shared" si="0"/>
        <v>0</v>
      </c>
      <c r="AE10" s="56" t="e">
        <f>AD10/AC10*100</f>
        <v>#DIV/0!</v>
      </c>
      <c r="AF10" s="53">
        <f>AD10-AC10</f>
        <v>0</v>
      </c>
      <c r="AG10" s="55">
        <v>18.100000000000001</v>
      </c>
      <c r="AH10" s="55">
        <v>20.5</v>
      </c>
      <c r="AI10" s="53">
        <f t="shared" si="0"/>
        <v>0</v>
      </c>
      <c r="AJ10" s="53">
        <f t="shared" si="0"/>
        <v>1916</v>
      </c>
      <c r="AK10" s="53">
        <f t="shared" si="0"/>
        <v>2228</v>
      </c>
      <c r="AL10" s="56">
        <f>AK10/AJ10*100</f>
        <v>116.2839248434238</v>
      </c>
      <c r="AM10" s="53">
        <f>AK10-AJ10</f>
        <v>312</v>
      </c>
      <c r="AN10" s="56">
        <v>86.1</v>
      </c>
      <c r="AO10" s="56">
        <v>82.9</v>
      </c>
      <c r="AP10" s="53">
        <f t="shared" si="0"/>
        <v>0</v>
      </c>
      <c r="AQ10" s="53">
        <f t="shared" si="0"/>
        <v>0</v>
      </c>
      <c r="AR10" s="53">
        <f t="shared" si="0"/>
        <v>0</v>
      </c>
      <c r="AS10" s="53">
        <f t="shared" si="0"/>
        <v>0</v>
      </c>
      <c r="AT10" s="53">
        <f t="shared" si="0"/>
        <v>0</v>
      </c>
      <c r="AU10" s="53">
        <f t="shared" si="0"/>
        <v>0</v>
      </c>
      <c r="AV10" s="53">
        <f t="shared" si="0"/>
        <v>0</v>
      </c>
      <c r="AW10" s="56" t="e">
        <f>AV10/AU10*100</f>
        <v>#DIV/0!</v>
      </c>
      <c r="AX10" s="53">
        <f>AV10-AU10</f>
        <v>0</v>
      </c>
      <c r="AY10" s="53">
        <f t="shared" si="0"/>
        <v>0</v>
      </c>
      <c r="AZ10" s="53">
        <f t="shared" si="0"/>
        <v>0</v>
      </c>
      <c r="BA10" s="53">
        <f t="shared" si="0"/>
        <v>0</v>
      </c>
      <c r="BB10" s="53">
        <f t="shared" si="0"/>
        <v>1436</v>
      </c>
      <c r="BC10" s="53">
        <f t="shared" si="0"/>
        <v>1439</v>
      </c>
      <c r="BD10" s="56">
        <f>BC10/BB10*100</f>
        <v>100.20891364902506</v>
      </c>
      <c r="BE10" s="53">
        <f>BC10-BB10</f>
        <v>3</v>
      </c>
      <c r="BF10" s="53">
        <f t="shared" si="0"/>
        <v>1397</v>
      </c>
      <c r="BG10" s="53">
        <f t="shared" si="0"/>
        <v>1332</v>
      </c>
      <c r="BH10" s="56">
        <f>BG10/BF10*100</f>
        <v>95.347172512526839</v>
      </c>
      <c r="BI10" s="53">
        <f>BG10-BF10</f>
        <v>-65</v>
      </c>
      <c r="BJ10" s="53">
        <f t="shared" si="0"/>
        <v>15606</v>
      </c>
      <c r="BK10" s="72">
        <f t="shared" si="0"/>
        <v>16141</v>
      </c>
      <c r="BL10" s="56">
        <f>BK10/BJ10*100</f>
        <v>103.42816865308215</v>
      </c>
      <c r="BM10" s="53">
        <f>BK10-BJ10</f>
        <v>535</v>
      </c>
      <c r="BN10" s="53">
        <v>86</v>
      </c>
      <c r="BO10" s="53">
        <f t="shared" si="0"/>
        <v>0</v>
      </c>
      <c r="BP10" s="53">
        <f t="shared" ref="BP10:DL10" si="1">SUM(BP11:BP28)</f>
        <v>0</v>
      </c>
      <c r="BQ10" s="53">
        <v>123</v>
      </c>
      <c r="BR10" s="53">
        <v>114</v>
      </c>
      <c r="BS10" s="53">
        <f t="shared" si="1"/>
        <v>0</v>
      </c>
      <c r="BT10" s="53">
        <v>113</v>
      </c>
      <c r="BU10" s="53">
        <v>97</v>
      </c>
      <c r="BV10" s="53">
        <f t="shared" si="1"/>
        <v>0</v>
      </c>
      <c r="BW10" s="56">
        <v>5</v>
      </c>
      <c r="BX10" s="56">
        <v>4.4000000000000004</v>
      </c>
      <c r="BY10" s="53">
        <f t="shared" si="1"/>
        <v>0</v>
      </c>
      <c r="BZ10" s="115">
        <v>39.299999999999997</v>
      </c>
      <c r="CA10" s="56">
        <v>20.399999999999999</v>
      </c>
      <c r="CB10" s="53">
        <f t="shared" si="1"/>
        <v>0</v>
      </c>
      <c r="CC10" s="53">
        <f t="shared" si="1"/>
        <v>0</v>
      </c>
      <c r="CD10" s="53">
        <f t="shared" si="1"/>
        <v>0</v>
      </c>
      <c r="CE10" s="53">
        <f t="shared" si="1"/>
        <v>0</v>
      </c>
      <c r="CF10" s="53">
        <f t="shared" si="1"/>
        <v>0</v>
      </c>
      <c r="CG10" s="53">
        <f t="shared" si="1"/>
        <v>3068</v>
      </c>
      <c r="CH10" s="53">
        <f t="shared" si="1"/>
        <v>4185</v>
      </c>
      <c r="CI10" s="56">
        <f>CH10/CG10*100</f>
        <v>136.40808344198174</v>
      </c>
      <c r="CJ10" s="53">
        <f>CH10-CG10</f>
        <v>1117</v>
      </c>
      <c r="CK10" s="53">
        <f t="shared" si="1"/>
        <v>12141</v>
      </c>
      <c r="CL10" s="53">
        <f t="shared" si="1"/>
        <v>16306</v>
      </c>
      <c r="CM10" s="56">
        <f>CL10/CK10*100</f>
        <v>134.30524668478711</v>
      </c>
      <c r="CN10" s="53">
        <f>CL10-CK10</f>
        <v>4165</v>
      </c>
      <c r="CO10" s="53">
        <f t="shared" si="1"/>
        <v>9693</v>
      </c>
      <c r="CP10" s="53">
        <f t="shared" si="1"/>
        <v>12910</v>
      </c>
      <c r="CQ10" s="56">
        <f>CP10/CO10*100</f>
        <v>133.1888992056123</v>
      </c>
      <c r="CR10" s="53">
        <f>CP10-CO10</f>
        <v>3217</v>
      </c>
      <c r="CS10" s="53">
        <f t="shared" si="1"/>
        <v>0</v>
      </c>
      <c r="CT10" s="53">
        <f t="shared" si="1"/>
        <v>0</v>
      </c>
      <c r="CU10" s="53">
        <f t="shared" si="1"/>
        <v>0</v>
      </c>
      <c r="CV10" s="53">
        <f t="shared" si="1"/>
        <v>0</v>
      </c>
      <c r="CW10" s="53">
        <f t="shared" si="1"/>
        <v>0</v>
      </c>
      <c r="CX10" s="53">
        <f t="shared" si="1"/>
        <v>0</v>
      </c>
      <c r="CY10" s="53">
        <f t="shared" si="1"/>
        <v>0</v>
      </c>
      <c r="CZ10" s="53">
        <f t="shared" si="1"/>
        <v>12216</v>
      </c>
      <c r="DA10" s="53">
        <f t="shared" si="1"/>
        <v>10898</v>
      </c>
      <c r="DB10" s="56">
        <f>DA10/CZ10*100</f>
        <v>89.210870988867057</v>
      </c>
      <c r="DC10" s="53">
        <f>DA10-CZ10</f>
        <v>-1318</v>
      </c>
      <c r="DD10" s="53">
        <f t="shared" si="1"/>
        <v>10090</v>
      </c>
      <c r="DE10" s="53">
        <f t="shared" si="1"/>
        <v>9174</v>
      </c>
      <c r="DF10" s="56">
        <f>DE10/DD10*100</f>
        <v>90.921704658077303</v>
      </c>
      <c r="DG10" s="53">
        <f>DE10-DD10</f>
        <v>-916</v>
      </c>
      <c r="DH10" s="53">
        <f t="shared" si="1"/>
        <v>0</v>
      </c>
      <c r="DI10" s="53">
        <v>1693.6</v>
      </c>
      <c r="DJ10" s="53">
        <f t="shared" si="1"/>
        <v>0</v>
      </c>
      <c r="DK10" s="53">
        <f t="shared" si="1"/>
        <v>1416</v>
      </c>
      <c r="DL10" s="53">
        <f t="shared" si="1"/>
        <v>2362</v>
      </c>
      <c r="DM10" s="56">
        <f>DL10/DK10*100</f>
        <v>166.80790960451978</v>
      </c>
      <c r="DN10" s="53">
        <f>DL10-DK10</f>
        <v>946</v>
      </c>
      <c r="DO10" s="72">
        <v>1849.67</v>
      </c>
      <c r="DP10" s="72">
        <v>3420.98</v>
      </c>
      <c r="DQ10" s="53">
        <f>DP10-DO10</f>
        <v>1571.31</v>
      </c>
      <c r="DR10" s="53">
        <v>8.6271186440677958</v>
      </c>
      <c r="DS10" s="53">
        <v>4.6138865368331921</v>
      </c>
      <c r="DT10" s="76">
        <f>DS10-DR10</f>
        <v>-4.0132321072346038</v>
      </c>
      <c r="DU10" s="50"/>
      <c r="DV10" s="50"/>
      <c r="DW10" s="50"/>
      <c r="DX10" s="50"/>
    </row>
    <row r="11" spans="1:130" ht="21.75" customHeight="1" x14ac:dyDescent="0.25">
      <c r="A11" s="51" t="s">
        <v>47</v>
      </c>
      <c r="B11" s="52">
        <v>1057</v>
      </c>
      <c r="C11" s="53">
        <v>1031</v>
      </c>
      <c r="D11" s="56">
        <f t="shared" ref="D11:D24" si="2">C11/B11*100</f>
        <v>97.540208136234625</v>
      </c>
      <c r="E11" s="53">
        <f t="shared" ref="E11:E24" si="3">C11-B11</f>
        <v>-26</v>
      </c>
      <c r="F11" s="52"/>
      <c r="G11" s="52"/>
      <c r="H11" s="56" t="e">
        <f t="shared" ref="H11:H24" si="4">G11/F11*100</f>
        <v>#DIV/0!</v>
      </c>
      <c r="I11" s="53">
        <f t="shared" ref="I11:I24" si="5">G11-F11</f>
        <v>0</v>
      </c>
      <c r="J11" s="52"/>
      <c r="K11" s="52"/>
      <c r="L11" s="56" t="e">
        <f t="shared" ref="L11:L24" si="6">K11/J11*100</f>
        <v>#DIV/0!</v>
      </c>
      <c r="M11" s="53">
        <f t="shared" ref="M11:M24" si="7">K11-J11</f>
        <v>0</v>
      </c>
      <c r="N11" s="52">
        <v>141</v>
      </c>
      <c r="O11" s="52">
        <v>198</v>
      </c>
      <c r="P11" s="56">
        <f t="shared" ref="P11:P24" si="8">O11/N11*100</f>
        <v>140.42553191489361</v>
      </c>
      <c r="Q11" s="53">
        <f t="shared" ref="Q11:Q24" si="9">O11-N11</f>
        <v>57</v>
      </c>
      <c r="R11" s="38"/>
      <c r="S11" s="38"/>
      <c r="T11" s="38"/>
      <c r="U11" s="52">
        <v>122</v>
      </c>
      <c r="V11" s="73">
        <v>117</v>
      </c>
      <c r="W11" s="56">
        <f t="shared" ref="W11:W24" si="10">V11/U11*100</f>
        <v>95.901639344262293</v>
      </c>
      <c r="X11" s="53">
        <f t="shared" ref="X11:X24" si="11">V11-U11</f>
        <v>-5</v>
      </c>
      <c r="Y11" s="52"/>
      <c r="Z11" s="52"/>
      <c r="AA11" s="56" t="e">
        <f t="shared" ref="AA11:AA24" si="12">Z11/Y11*100</f>
        <v>#DIV/0!</v>
      </c>
      <c r="AB11" s="53">
        <f t="shared" ref="AB11:AB24" si="13">Z11-Y11</f>
        <v>0</v>
      </c>
      <c r="AC11" s="54"/>
      <c r="AD11" s="52"/>
      <c r="AE11" s="56" t="e">
        <f t="shared" ref="AE11:AE24" si="14">AD11/AC11*100</f>
        <v>#DIV/0!</v>
      </c>
      <c r="AF11" s="53">
        <f t="shared" ref="AF11:AF24" si="15">AD11-AC11</f>
        <v>0</v>
      </c>
      <c r="AG11" s="55">
        <v>11.6</v>
      </c>
      <c r="AH11" s="55">
        <v>13.1</v>
      </c>
      <c r="AI11" s="40"/>
      <c r="AJ11" s="52">
        <v>87</v>
      </c>
      <c r="AK11" s="54">
        <v>62</v>
      </c>
      <c r="AL11" s="56">
        <f t="shared" ref="AL11:AL24" si="16">AK11/AJ11*100</f>
        <v>71.264367816091962</v>
      </c>
      <c r="AM11" s="53">
        <f t="shared" ref="AM11:AM24" si="17">AK11-AJ11</f>
        <v>-25</v>
      </c>
      <c r="AN11" s="56">
        <v>53.6</v>
      </c>
      <c r="AO11" s="71">
        <v>74.400000000000006</v>
      </c>
      <c r="AP11" s="40"/>
      <c r="AQ11" s="39"/>
      <c r="AR11" s="39"/>
      <c r="AS11" s="40"/>
      <c r="AT11" s="39"/>
      <c r="AU11" s="54"/>
      <c r="AV11" s="54"/>
      <c r="AW11" s="56" t="e">
        <f t="shared" ref="AW11:AW24" si="18">AV11/AU11*100</f>
        <v>#DIV/0!</v>
      </c>
      <c r="AX11" s="53">
        <f t="shared" ref="AX11:AX24" si="19">AV11-AU11</f>
        <v>0</v>
      </c>
      <c r="AY11" s="55"/>
      <c r="AZ11" s="55"/>
      <c r="BA11" s="40"/>
      <c r="BB11" s="52">
        <v>71</v>
      </c>
      <c r="BC11" s="52">
        <v>173</v>
      </c>
      <c r="BD11" s="56">
        <f t="shared" ref="BD11:BD24" si="20">BC11/BB11*100</f>
        <v>243.66197183098589</v>
      </c>
      <c r="BE11" s="53">
        <f t="shared" ref="BE11:BE24" si="21">BC11-BB11</f>
        <v>102</v>
      </c>
      <c r="BF11" s="52">
        <v>71</v>
      </c>
      <c r="BG11" s="52">
        <v>173</v>
      </c>
      <c r="BH11" s="56">
        <f t="shared" ref="BH11:BH24" si="22">BG11/BF11*100</f>
        <v>243.66197183098589</v>
      </c>
      <c r="BI11" s="53">
        <f t="shared" ref="BI11:BI24" si="23">BG11-BF11</f>
        <v>102</v>
      </c>
      <c r="BJ11" s="52">
        <v>743</v>
      </c>
      <c r="BK11" s="52">
        <v>825</v>
      </c>
      <c r="BL11" s="56">
        <f t="shared" ref="BL11:BL24" si="24">BK11/BJ11*100</f>
        <v>111.0363391655451</v>
      </c>
      <c r="BM11" s="53">
        <f t="shared" ref="BM11:BM24" si="25">BK11-BJ11</f>
        <v>82</v>
      </c>
      <c r="BN11" s="52">
        <v>65</v>
      </c>
      <c r="BO11" s="52"/>
      <c r="BP11" s="43"/>
      <c r="BQ11" s="57">
        <v>114</v>
      </c>
      <c r="BR11" s="54">
        <v>131</v>
      </c>
      <c r="BS11" s="39"/>
      <c r="BT11" s="57">
        <v>102</v>
      </c>
      <c r="BU11" s="54">
        <v>117</v>
      </c>
      <c r="BV11" s="39"/>
      <c r="BW11" s="71">
        <v>10.5</v>
      </c>
      <c r="BX11" s="71">
        <v>5.5</v>
      </c>
      <c r="BY11" s="40"/>
      <c r="BZ11" s="116">
        <v>39.891696750902526</v>
      </c>
      <c r="CA11" s="58">
        <v>20.11661807580175</v>
      </c>
      <c r="CB11" s="44"/>
      <c r="CC11" s="45"/>
      <c r="CD11" s="46"/>
      <c r="CE11" s="46"/>
      <c r="CF11" s="47"/>
      <c r="CG11" s="59">
        <v>134</v>
      </c>
      <c r="CH11" s="59">
        <v>150</v>
      </c>
      <c r="CI11" s="56">
        <f t="shared" ref="CI11:CI24" si="26">CH11/CG11*100</f>
        <v>111.94029850746267</v>
      </c>
      <c r="CJ11" s="53">
        <f t="shared" ref="CJ11:CJ24" si="27">CH11-CG11</f>
        <v>16</v>
      </c>
      <c r="CK11" s="60">
        <v>355</v>
      </c>
      <c r="CL11" s="52">
        <v>409</v>
      </c>
      <c r="CM11" s="56">
        <f t="shared" ref="CM11:CM24" si="28">CL11/CK11*100</f>
        <v>115.21126760563381</v>
      </c>
      <c r="CN11" s="53">
        <f t="shared" ref="CN11:CN24" si="29">CL11-CK11</f>
        <v>54</v>
      </c>
      <c r="CO11" s="60">
        <v>355</v>
      </c>
      <c r="CP11" s="52">
        <v>409</v>
      </c>
      <c r="CQ11" s="56">
        <f t="shared" ref="CQ11:CQ24" si="30">CP11/CO11*100</f>
        <v>115.21126760563381</v>
      </c>
      <c r="CR11" s="53">
        <f t="shared" ref="CR11:CR24" si="31">CP11-CO11</f>
        <v>54</v>
      </c>
      <c r="CS11" s="60"/>
      <c r="CT11" s="52"/>
      <c r="CU11" s="38"/>
      <c r="CV11" s="37"/>
      <c r="CW11" s="55"/>
      <c r="CX11" s="55"/>
      <c r="CY11" s="40"/>
      <c r="CZ11" s="52">
        <v>713</v>
      </c>
      <c r="DA11" s="52">
        <v>687</v>
      </c>
      <c r="DB11" s="56">
        <f t="shared" ref="DB11:DB24" si="32">DA11/CZ11*100</f>
        <v>96.353436185133233</v>
      </c>
      <c r="DC11" s="53">
        <f t="shared" ref="DC11:DC24" si="33">DA11-CZ11</f>
        <v>-26</v>
      </c>
      <c r="DD11" s="52">
        <v>540</v>
      </c>
      <c r="DE11" s="52">
        <v>534</v>
      </c>
      <c r="DF11" s="56">
        <f t="shared" ref="DF11:DF24" si="34">DE11/DD11*100</f>
        <v>98.888888888888886</v>
      </c>
      <c r="DG11" s="53">
        <f t="shared" ref="DG11:DG24" si="35">DE11-DD11</f>
        <v>-6</v>
      </c>
      <c r="DH11" s="61"/>
      <c r="DI11" s="52">
        <v>1372.3684210526317</v>
      </c>
      <c r="DJ11" s="37"/>
      <c r="DK11" s="52">
        <v>79</v>
      </c>
      <c r="DL11" s="52">
        <v>86</v>
      </c>
      <c r="DM11" s="56">
        <f t="shared" ref="DM11:DM28" si="36">DL11/DK11*100</f>
        <v>108.86075949367088</v>
      </c>
      <c r="DN11" s="53">
        <f t="shared" ref="DN11:DN28" si="37">DL11-DK11</f>
        <v>7</v>
      </c>
      <c r="DO11" s="52">
        <v>1620.05</v>
      </c>
      <c r="DP11" s="52">
        <v>3310.68</v>
      </c>
      <c r="DQ11" s="53">
        <f t="shared" ref="DQ11:DQ28" si="38">DP11-DO11</f>
        <v>1690.6299999999999</v>
      </c>
      <c r="DR11" s="62">
        <v>9.0253164556962027</v>
      </c>
      <c r="DS11" s="62">
        <v>7.9883720930232558</v>
      </c>
      <c r="DT11" s="76">
        <f t="shared" ref="DT11:DT28" si="39">DS11-DR11</f>
        <v>-1.0369443626729469</v>
      </c>
      <c r="DU11" s="50"/>
      <c r="DV11" s="50"/>
      <c r="DW11" s="50"/>
      <c r="DX11" s="50"/>
    </row>
    <row r="12" spans="1:130" ht="21.75" customHeight="1" x14ac:dyDescent="0.25">
      <c r="A12" s="51" t="s">
        <v>48</v>
      </c>
      <c r="B12" s="52">
        <v>1253</v>
      </c>
      <c r="C12" s="53">
        <v>1297</v>
      </c>
      <c r="D12" s="56">
        <f t="shared" si="2"/>
        <v>103.51157222665603</v>
      </c>
      <c r="E12" s="53">
        <f t="shared" si="3"/>
        <v>44</v>
      </c>
      <c r="F12" s="52"/>
      <c r="G12" s="52"/>
      <c r="H12" s="56" t="e">
        <f t="shared" si="4"/>
        <v>#DIV/0!</v>
      </c>
      <c r="I12" s="53">
        <f t="shared" si="5"/>
        <v>0</v>
      </c>
      <c r="J12" s="52"/>
      <c r="K12" s="52"/>
      <c r="L12" s="56" t="e">
        <f t="shared" si="6"/>
        <v>#DIV/0!</v>
      </c>
      <c r="M12" s="53">
        <f t="shared" si="7"/>
        <v>0</v>
      </c>
      <c r="N12" s="52">
        <v>265</v>
      </c>
      <c r="O12" s="52">
        <v>382</v>
      </c>
      <c r="P12" s="56">
        <f t="shared" si="8"/>
        <v>144.15094339622641</v>
      </c>
      <c r="Q12" s="53">
        <f t="shared" si="9"/>
        <v>117</v>
      </c>
      <c r="R12" s="38"/>
      <c r="S12" s="38"/>
      <c r="T12" s="38"/>
      <c r="U12" s="52">
        <v>174</v>
      </c>
      <c r="V12" s="74">
        <v>173</v>
      </c>
      <c r="W12" s="56">
        <f t="shared" si="10"/>
        <v>99.425287356321832</v>
      </c>
      <c r="X12" s="53">
        <f t="shared" si="11"/>
        <v>-1</v>
      </c>
      <c r="Y12" s="52"/>
      <c r="Z12" s="52"/>
      <c r="AA12" s="56" t="e">
        <f t="shared" si="12"/>
        <v>#DIV/0!</v>
      </c>
      <c r="AB12" s="53">
        <f t="shared" si="13"/>
        <v>0</v>
      </c>
      <c r="AC12" s="54"/>
      <c r="AD12" s="52"/>
      <c r="AE12" s="56" t="e">
        <f t="shared" si="14"/>
        <v>#DIV/0!</v>
      </c>
      <c r="AF12" s="53">
        <f t="shared" si="15"/>
        <v>0</v>
      </c>
      <c r="AG12" s="55">
        <v>13.9</v>
      </c>
      <c r="AH12" s="55">
        <v>14.5</v>
      </c>
      <c r="AI12" s="40"/>
      <c r="AJ12" s="52">
        <v>120</v>
      </c>
      <c r="AK12" s="54">
        <v>154</v>
      </c>
      <c r="AL12" s="56">
        <f t="shared" si="16"/>
        <v>128.33333333333334</v>
      </c>
      <c r="AM12" s="53">
        <f t="shared" si="17"/>
        <v>34</v>
      </c>
      <c r="AN12" s="56">
        <v>91.5</v>
      </c>
      <c r="AO12" s="71">
        <v>89.5</v>
      </c>
      <c r="AP12" s="40"/>
      <c r="AQ12" s="39"/>
      <c r="AR12" s="39"/>
      <c r="AS12" s="40"/>
      <c r="AT12" s="39"/>
      <c r="AU12" s="54"/>
      <c r="AV12" s="54"/>
      <c r="AW12" s="56" t="e">
        <f t="shared" si="18"/>
        <v>#DIV/0!</v>
      </c>
      <c r="AX12" s="53">
        <f t="shared" si="19"/>
        <v>0</v>
      </c>
      <c r="AY12" s="55"/>
      <c r="AZ12" s="55"/>
      <c r="BA12" s="40"/>
      <c r="BB12" s="52">
        <v>110</v>
      </c>
      <c r="BC12" s="52">
        <v>113</v>
      </c>
      <c r="BD12" s="56">
        <f t="shared" si="20"/>
        <v>102.72727272727273</v>
      </c>
      <c r="BE12" s="53">
        <f t="shared" si="21"/>
        <v>3</v>
      </c>
      <c r="BF12" s="52">
        <v>106</v>
      </c>
      <c r="BG12" s="52">
        <v>111</v>
      </c>
      <c r="BH12" s="56">
        <f t="shared" si="22"/>
        <v>104.71698113207549</v>
      </c>
      <c r="BI12" s="53">
        <f t="shared" si="23"/>
        <v>5</v>
      </c>
      <c r="BJ12" s="52">
        <v>1049</v>
      </c>
      <c r="BK12" s="52">
        <v>1156</v>
      </c>
      <c r="BL12" s="56">
        <f t="shared" si="24"/>
        <v>110.20019065776931</v>
      </c>
      <c r="BM12" s="53">
        <f t="shared" si="25"/>
        <v>107</v>
      </c>
      <c r="BN12" s="52">
        <v>69</v>
      </c>
      <c r="BO12" s="52"/>
      <c r="BP12" s="43"/>
      <c r="BQ12" s="57">
        <v>136</v>
      </c>
      <c r="BR12" s="54">
        <v>130</v>
      </c>
      <c r="BS12" s="39"/>
      <c r="BT12" s="57">
        <v>120</v>
      </c>
      <c r="BU12" s="54">
        <v>105</v>
      </c>
      <c r="BV12" s="39"/>
      <c r="BW12" s="71">
        <v>6.3</v>
      </c>
      <c r="BX12" s="71">
        <v>6.2</v>
      </c>
      <c r="BY12" s="40"/>
      <c r="BZ12" s="116">
        <v>38.082340195016251</v>
      </c>
      <c r="CA12" s="58">
        <v>19.198149575944488</v>
      </c>
      <c r="CB12" s="44"/>
      <c r="CC12" s="45"/>
      <c r="CD12" s="46"/>
      <c r="CE12" s="46"/>
      <c r="CF12" s="47"/>
      <c r="CG12" s="59">
        <v>168</v>
      </c>
      <c r="CH12" s="59">
        <v>222</v>
      </c>
      <c r="CI12" s="56">
        <f t="shared" si="26"/>
        <v>132.14285714285714</v>
      </c>
      <c r="CJ12" s="53">
        <f t="shared" si="27"/>
        <v>54</v>
      </c>
      <c r="CK12" s="60">
        <v>488</v>
      </c>
      <c r="CL12" s="52">
        <v>643</v>
      </c>
      <c r="CM12" s="56">
        <f t="shared" si="28"/>
        <v>131.76229508196721</v>
      </c>
      <c r="CN12" s="53">
        <f t="shared" si="29"/>
        <v>155</v>
      </c>
      <c r="CO12" s="60">
        <v>488</v>
      </c>
      <c r="CP12" s="52">
        <v>635</v>
      </c>
      <c r="CQ12" s="56">
        <f t="shared" si="30"/>
        <v>130.12295081967213</v>
      </c>
      <c r="CR12" s="53">
        <f t="shared" si="31"/>
        <v>147</v>
      </c>
      <c r="CS12" s="60"/>
      <c r="CT12" s="52"/>
      <c r="CU12" s="38"/>
      <c r="CV12" s="37"/>
      <c r="CW12" s="55"/>
      <c r="CX12" s="55"/>
      <c r="CY12" s="40"/>
      <c r="CZ12" s="52">
        <v>859</v>
      </c>
      <c r="DA12" s="52">
        <v>860</v>
      </c>
      <c r="DB12" s="56">
        <f t="shared" si="32"/>
        <v>100.11641443538998</v>
      </c>
      <c r="DC12" s="53">
        <f t="shared" si="33"/>
        <v>1</v>
      </c>
      <c r="DD12" s="52">
        <v>747</v>
      </c>
      <c r="DE12" s="52">
        <v>728</v>
      </c>
      <c r="DF12" s="56">
        <f t="shared" si="34"/>
        <v>97.456492637215533</v>
      </c>
      <c r="DG12" s="53">
        <f t="shared" si="35"/>
        <v>-19</v>
      </c>
      <c r="DH12" s="61"/>
      <c r="DI12" s="52">
        <v>1626.5957446808511</v>
      </c>
      <c r="DJ12" s="37"/>
      <c r="DK12" s="52">
        <v>52</v>
      </c>
      <c r="DL12" s="52">
        <v>95</v>
      </c>
      <c r="DM12" s="56">
        <f t="shared" si="36"/>
        <v>182.69230769230768</v>
      </c>
      <c r="DN12" s="53">
        <f t="shared" si="37"/>
        <v>43</v>
      </c>
      <c r="DO12" s="52">
        <v>1655.69</v>
      </c>
      <c r="DP12" s="52">
        <v>3254.4</v>
      </c>
      <c r="DQ12" s="53">
        <f t="shared" si="38"/>
        <v>1598.71</v>
      </c>
      <c r="DR12" s="62">
        <v>16.51923076923077</v>
      </c>
      <c r="DS12" s="62">
        <v>9.0526315789473681</v>
      </c>
      <c r="DT12" s="76">
        <f t="shared" si="39"/>
        <v>-7.4665991902834019</v>
      </c>
      <c r="DU12" s="50"/>
      <c r="DV12" s="50"/>
      <c r="DW12" s="50"/>
      <c r="DX12" s="50"/>
    </row>
    <row r="13" spans="1:130" ht="21.75" customHeight="1" x14ac:dyDescent="0.25">
      <c r="A13" s="51" t="s">
        <v>49</v>
      </c>
      <c r="B13" s="52">
        <v>1133</v>
      </c>
      <c r="C13" s="53">
        <v>1016</v>
      </c>
      <c r="D13" s="56">
        <f t="shared" si="2"/>
        <v>89.673433362753755</v>
      </c>
      <c r="E13" s="53">
        <f t="shared" si="3"/>
        <v>-117</v>
      </c>
      <c r="F13" s="52"/>
      <c r="G13" s="52"/>
      <c r="H13" s="56" t="e">
        <f t="shared" si="4"/>
        <v>#DIV/0!</v>
      </c>
      <c r="I13" s="53">
        <f t="shared" si="5"/>
        <v>0</v>
      </c>
      <c r="J13" s="52"/>
      <c r="K13" s="52"/>
      <c r="L13" s="56" t="e">
        <f t="shared" si="6"/>
        <v>#DIV/0!</v>
      </c>
      <c r="M13" s="53">
        <f t="shared" si="7"/>
        <v>0</v>
      </c>
      <c r="N13" s="52">
        <v>251</v>
      </c>
      <c r="O13" s="52">
        <v>507</v>
      </c>
      <c r="P13" s="56">
        <f t="shared" si="8"/>
        <v>201.99203187250995</v>
      </c>
      <c r="Q13" s="53">
        <f t="shared" si="9"/>
        <v>256</v>
      </c>
      <c r="R13" s="38"/>
      <c r="S13" s="38"/>
      <c r="T13" s="38"/>
      <c r="U13" s="52">
        <v>189</v>
      </c>
      <c r="V13" s="74">
        <v>146</v>
      </c>
      <c r="W13" s="56">
        <f t="shared" si="10"/>
        <v>77.24867724867724</v>
      </c>
      <c r="X13" s="53">
        <f t="shared" si="11"/>
        <v>-43</v>
      </c>
      <c r="Y13" s="52"/>
      <c r="Z13" s="52"/>
      <c r="AA13" s="56" t="e">
        <f t="shared" si="12"/>
        <v>#DIV/0!</v>
      </c>
      <c r="AB13" s="53">
        <f t="shared" si="13"/>
        <v>0</v>
      </c>
      <c r="AC13" s="54"/>
      <c r="AD13" s="52"/>
      <c r="AE13" s="56" t="e">
        <f t="shared" si="14"/>
        <v>#DIV/0!</v>
      </c>
      <c r="AF13" s="53">
        <f t="shared" si="15"/>
        <v>0</v>
      </c>
      <c r="AG13" s="55">
        <v>16.7</v>
      </c>
      <c r="AH13" s="55">
        <v>15.7</v>
      </c>
      <c r="AI13" s="40"/>
      <c r="AJ13" s="52">
        <v>91</v>
      </c>
      <c r="AK13" s="54">
        <v>73</v>
      </c>
      <c r="AL13" s="56">
        <f t="shared" si="16"/>
        <v>80.219780219780219</v>
      </c>
      <c r="AM13" s="53">
        <f t="shared" si="17"/>
        <v>-18</v>
      </c>
      <c r="AN13" s="56">
        <v>57.5</v>
      </c>
      <c r="AO13" s="71">
        <v>30.9</v>
      </c>
      <c r="AP13" s="40"/>
      <c r="AQ13" s="39"/>
      <c r="AR13" s="39"/>
      <c r="AS13" s="40"/>
      <c r="AT13" s="39"/>
      <c r="AU13" s="54"/>
      <c r="AV13" s="54"/>
      <c r="AW13" s="56" t="e">
        <f t="shared" si="18"/>
        <v>#DIV/0!</v>
      </c>
      <c r="AX13" s="53">
        <f t="shared" si="19"/>
        <v>0</v>
      </c>
      <c r="AY13" s="55"/>
      <c r="AZ13" s="55"/>
      <c r="BA13" s="40"/>
      <c r="BB13" s="52">
        <v>72</v>
      </c>
      <c r="BC13" s="52">
        <v>157</v>
      </c>
      <c r="BD13" s="56">
        <f t="shared" si="20"/>
        <v>218.05555555555554</v>
      </c>
      <c r="BE13" s="53">
        <f t="shared" si="21"/>
        <v>85</v>
      </c>
      <c r="BF13" s="52">
        <v>72</v>
      </c>
      <c r="BG13" s="52">
        <v>111</v>
      </c>
      <c r="BH13" s="56">
        <f t="shared" si="22"/>
        <v>154.16666666666669</v>
      </c>
      <c r="BI13" s="53">
        <f t="shared" si="23"/>
        <v>39</v>
      </c>
      <c r="BJ13" s="52">
        <v>858</v>
      </c>
      <c r="BK13" s="52">
        <v>941</v>
      </c>
      <c r="BL13" s="56">
        <f t="shared" si="24"/>
        <v>109.67365967365967</v>
      </c>
      <c r="BM13" s="53">
        <f t="shared" si="25"/>
        <v>83</v>
      </c>
      <c r="BN13" s="52">
        <v>63</v>
      </c>
      <c r="BO13" s="52"/>
      <c r="BP13" s="43"/>
      <c r="BQ13" s="57">
        <v>102</v>
      </c>
      <c r="BR13" s="54">
        <v>108</v>
      </c>
      <c r="BS13" s="39"/>
      <c r="BT13" s="57">
        <v>98</v>
      </c>
      <c r="BU13" s="54">
        <v>103</v>
      </c>
      <c r="BV13" s="39"/>
      <c r="BW13" s="71">
        <v>2.2999999999999998</v>
      </c>
      <c r="BX13" s="71">
        <v>2.9</v>
      </c>
      <c r="BY13" s="40"/>
      <c r="BZ13" s="116">
        <v>34.573170731707314</v>
      </c>
      <c r="CA13" s="58">
        <v>20.76771653543307</v>
      </c>
      <c r="CB13" s="44"/>
      <c r="CC13" s="45"/>
      <c r="CD13" s="46"/>
      <c r="CE13" s="46"/>
      <c r="CF13" s="47"/>
      <c r="CG13" s="59">
        <v>107</v>
      </c>
      <c r="CH13" s="59">
        <v>193</v>
      </c>
      <c r="CI13" s="56">
        <f t="shared" si="26"/>
        <v>180.37383177570095</v>
      </c>
      <c r="CJ13" s="53">
        <f t="shared" si="27"/>
        <v>86</v>
      </c>
      <c r="CK13" s="60">
        <v>488</v>
      </c>
      <c r="CL13" s="52">
        <v>735</v>
      </c>
      <c r="CM13" s="56">
        <f t="shared" si="28"/>
        <v>150.61475409836063</v>
      </c>
      <c r="CN13" s="53">
        <f t="shared" si="29"/>
        <v>247</v>
      </c>
      <c r="CO13" s="60">
        <v>488</v>
      </c>
      <c r="CP13" s="52">
        <v>735</v>
      </c>
      <c r="CQ13" s="56">
        <f t="shared" si="30"/>
        <v>150.61475409836063</v>
      </c>
      <c r="CR13" s="53">
        <f t="shared" si="31"/>
        <v>247</v>
      </c>
      <c r="CS13" s="60"/>
      <c r="CT13" s="52"/>
      <c r="CU13" s="38"/>
      <c r="CV13" s="37"/>
      <c r="CW13" s="55"/>
      <c r="CX13" s="55"/>
      <c r="CY13" s="40"/>
      <c r="CZ13" s="52">
        <v>717</v>
      </c>
      <c r="DA13" s="52">
        <v>645</v>
      </c>
      <c r="DB13" s="56">
        <f t="shared" si="32"/>
        <v>89.958158995815893</v>
      </c>
      <c r="DC13" s="53">
        <f t="shared" si="33"/>
        <v>-72</v>
      </c>
      <c r="DD13" s="52">
        <v>612</v>
      </c>
      <c r="DE13" s="52">
        <v>586</v>
      </c>
      <c r="DF13" s="56">
        <f t="shared" si="34"/>
        <v>95.751633986928113</v>
      </c>
      <c r="DG13" s="53">
        <f t="shared" si="35"/>
        <v>-26</v>
      </c>
      <c r="DH13" s="61"/>
      <c r="DI13" s="52">
        <v>1554.7970479704798</v>
      </c>
      <c r="DJ13" s="37"/>
      <c r="DK13" s="52">
        <v>26</v>
      </c>
      <c r="DL13" s="52">
        <v>52</v>
      </c>
      <c r="DM13" s="56">
        <f t="shared" si="36"/>
        <v>200</v>
      </c>
      <c r="DN13" s="53">
        <f t="shared" si="37"/>
        <v>26</v>
      </c>
      <c r="DO13" s="52">
        <v>1621.5</v>
      </c>
      <c r="DP13" s="52">
        <v>3320.76</v>
      </c>
      <c r="DQ13" s="53">
        <f t="shared" si="38"/>
        <v>1699.2600000000002</v>
      </c>
      <c r="DR13" s="62">
        <v>27.576923076923077</v>
      </c>
      <c r="DS13" s="62">
        <v>12.403846153846153</v>
      </c>
      <c r="DT13" s="76">
        <f t="shared" si="39"/>
        <v>-15.173076923076923</v>
      </c>
      <c r="DU13" s="50"/>
      <c r="DV13" s="50"/>
      <c r="DW13" s="50"/>
      <c r="DX13" s="50"/>
    </row>
    <row r="14" spans="1:130" s="16" customFormat="1" ht="21.75" customHeight="1" x14ac:dyDescent="0.25">
      <c r="A14" s="51" t="s">
        <v>50</v>
      </c>
      <c r="B14" s="52">
        <v>1763</v>
      </c>
      <c r="C14" s="53">
        <v>1760</v>
      </c>
      <c r="D14" s="56">
        <f t="shared" si="2"/>
        <v>99.829835507657407</v>
      </c>
      <c r="E14" s="53">
        <f t="shared" si="3"/>
        <v>-3</v>
      </c>
      <c r="F14" s="52"/>
      <c r="G14" s="52"/>
      <c r="H14" s="56" t="e">
        <f t="shared" si="4"/>
        <v>#DIV/0!</v>
      </c>
      <c r="I14" s="53">
        <f t="shared" si="5"/>
        <v>0</v>
      </c>
      <c r="J14" s="52"/>
      <c r="K14" s="52"/>
      <c r="L14" s="56" t="e">
        <f t="shared" si="6"/>
        <v>#DIV/0!</v>
      </c>
      <c r="M14" s="53">
        <f t="shared" si="7"/>
        <v>0</v>
      </c>
      <c r="N14" s="52">
        <v>258</v>
      </c>
      <c r="O14" s="52">
        <v>295</v>
      </c>
      <c r="P14" s="56">
        <f t="shared" si="8"/>
        <v>114.34108527131784</v>
      </c>
      <c r="Q14" s="53">
        <f t="shared" si="9"/>
        <v>37</v>
      </c>
      <c r="R14" s="38"/>
      <c r="S14" s="38"/>
      <c r="T14" s="38"/>
      <c r="U14" s="52">
        <v>365</v>
      </c>
      <c r="V14" s="74">
        <v>379</v>
      </c>
      <c r="W14" s="56">
        <f t="shared" si="10"/>
        <v>103.83561643835617</v>
      </c>
      <c r="X14" s="53">
        <f t="shared" si="11"/>
        <v>14</v>
      </c>
      <c r="Y14" s="52"/>
      <c r="Z14" s="52"/>
      <c r="AA14" s="56" t="e">
        <f t="shared" si="12"/>
        <v>#DIV/0!</v>
      </c>
      <c r="AB14" s="53">
        <f t="shared" si="13"/>
        <v>0</v>
      </c>
      <c r="AC14" s="54"/>
      <c r="AD14" s="52"/>
      <c r="AE14" s="56" t="e">
        <f t="shared" si="14"/>
        <v>#DIV/0!</v>
      </c>
      <c r="AF14" s="53">
        <f t="shared" si="15"/>
        <v>0</v>
      </c>
      <c r="AG14" s="55">
        <v>20.7</v>
      </c>
      <c r="AH14" s="55">
        <v>22</v>
      </c>
      <c r="AI14" s="40"/>
      <c r="AJ14" s="52">
        <v>171</v>
      </c>
      <c r="AK14" s="54">
        <v>200</v>
      </c>
      <c r="AL14" s="56">
        <f t="shared" si="16"/>
        <v>116.95906432748538</v>
      </c>
      <c r="AM14" s="53">
        <f t="shared" si="17"/>
        <v>29</v>
      </c>
      <c r="AN14" s="56">
        <v>100</v>
      </c>
      <c r="AO14" s="71">
        <v>97</v>
      </c>
      <c r="AP14" s="40"/>
      <c r="AQ14" s="39"/>
      <c r="AR14" s="39"/>
      <c r="AS14" s="40"/>
      <c r="AT14" s="39"/>
      <c r="AU14" s="54"/>
      <c r="AV14" s="54"/>
      <c r="AW14" s="56" t="e">
        <f t="shared" si="18"/>
        <v>#DIV/0!</v>
      </c>
      <c r="AX14" s="53">
        <f t="shared" si="19"/>
        <v>0</v>
      </c>
      <c r="AY14" s="55"/>
      <c r="AZ14" s="55"/>
      <c r="BA14" s="40"/>
      <c r="BB14" s="52">
        <v>104</v>
      </c>
      <c r="BC14" s="52">
        <v>63</v>
      </c>
      <c r="BD14" s="56">
        <f t="shared" si="20"/>
        <v>60.576923076923073</v>
      </c>
      <c r="BE14" s="53">
        <f t="shared" si="21"/>
        <v>-41</v>
      </c>
      <c r="BF14" s="52">
        <v>104</v>
      </c>
      <c r="BG14" s="52">
        <v>63</v>
      </c>
      <c r="BH14" s="56">
        <f t="shared" si="22"/>
        <v>60.576923076923073</v>
      </c>
      <c r="BI14" s="53">
        <f t="shared" si="23"/>
        <v>-41</v>
      </c>
      <c r="BJ14" s="52">
        <v>1527</v>
      </c>
      <c r="BK14" s="52">
        <v>1653</v>
      </c>
      <c r="BL14" s="56">
        <f t="shared" si="24"/>
        <v>108.25147347740669</v>
      </c>
      <c r="BM14" s="53">
        <f t="shared" si="25"/>
        <v>126</v>
      </c>
      <c r="BN14" s="52">
        <v>69</v>
      </c>
      <c r="BO14" s="52"/>
      <c r="BP14" s="43"/>
      <c r="BQ14" s="57">
        <v>134</v>
      </c>
      <c r="BR14" s="54">
        <v>126</v>
      </c>
      <c r="BS14" s="39"/>
      <c r="BT14" s="57">
        <v>126</v>
      </c>
      <c r="BU14" s="54">
        <v>115</v>
      </c>
      <c r="BV14" s="39"/>
      <c r="BW14" s="71">
        <v>6.2</v>
      </c>
      <c r="BX14" s="71">
        <v>2.5</v>
      </c>
      <c r="BY14" s="40"/>
      <c r="BZ14" s="116">
        <v>43.334628837932378</v>
      </c>
      <c r="CA14" s="58">
        <v>21.306818181818183</v>
      </c>
      <c r="CB14" s="44"/>
      <c r="CC14" s="45"/>
      <c r="CD14" s="46"/>
      <c r="CE14" s="46"/>
      <c r="CF14" s="47"/>
      <c r="CG14" s="59">
        <v>144</v>
      </c>
      <c r="CH14" s="59">
        <v>153</v>
      </c>
      <c r="CI14" s="56">
        <f t="shared" si="26"/>
        <v>106.25</v>
      </c>
      <c r="CJ14" s="53">
        <f t="shared" si="27"/>
        <v>9</v>
      </c>
      <c r="CK14" s="60">
        <v>628</v>
      </c>
      <c r="CL14" s="52">
        <v>660</v>
      </c>
      <c r="CM14" s="56">
        <f t="shared" si="28"/>
        <v>105.09554140127389</v>
      </c>
      <c r="CN14" s="53">
        <f t="shared" si="29"/>
        <v>32</v>
      </c>
      <c r="CO14" s="60">
        <v>628</v>
      </c>
      <c r="CP14" s="52">
        <v>660</v>
      </c>
      <c r="CQ14" s="56">
        <f t="shared" si="30"/>
        <v>105.09554140127389</v>
      </c>
      <c r="CR14" s="53">
        <f t="shared" si="31"/>
        <v>32</v>
      </c>
      <c r="CS14" s="60"/>
      <c r="CT14" s="52"/>
      <c r="CU14" s="38"/>
      <c r="CV14" s="37"/>
      <c r="CW14" s="55"/>
      <c r="CX14" s="55"/>
      <c r="CY14" s="40"/>
      <c r="CZ14" s="52">
        <v>943</v>
      </c>
      <c r="DA14" s="52">
        <v>998</v>
      </c>
      <c r="DB14" s="56">
        <f t="shared" si="32"/>
        <v>105.8324496288441</v>
      </c>
      <c r="DC14" s="53">
        <f t="shared" si="33"/>
        <v>55</v>
      </c>
      <c r="DD14" s="52">
        <v>840</v>
      </c>
      <c r="DE14" s="52">
        <v>906</v>
      </c>
      <c r="DF14" s="56">
        <f t="shared" si="34"/>
        <v>107.85714285714285</v>
      </c>
      <c r="DG14" s="53">
        <f t="shared" si="35"/>
        <v>66</v>
      </c>
      <c r="DH14" s="61"/>
      <c r="DI14" s="52">
        <v>1978.328173374613</v>
      </c>
      <c r="DJ14" s="37"/>
      <c r="DK14" s="52">
        <v>22</v>
      </c>
      <c r="DL14" s="52">
        <v>27</v>
      </c>
      <c r="DM14" s="56">
        <f t="shared" si="36"/>
        <v>122.72727272727273</v>
      </c>
      <c r="DN14" s="53">
        <f t="shared" si="37"/>
        <v>5</v>
      </c>
      <c r="DO14" s="52">
        <v>1815.78</v>
      </c>
      <c r="DP14" s="52">
        <v>3356.43</v>
      </c>
      <c r="DQ14" s="53">
        <f t="shared" si="38"/>
        <v>1540.6499999999999</v>
      </c>
      <c r="DR14" s="62">
        <v>42.863636363636367</v>
      </c>
      <c r="DS14" s="62">
        <v>36.962962962962962</v>
      </c>
      <c r="DT14" s="76">
        <f t="shared" si="39"/>
        <v>-5.900673400673405</v>
      </c>
      <c r="DU14" s="50"/>
      <c r="DV14" s="50"/>
      <c r="DW14" s="50"/>
      <c r="DX14" s="50"/>
      <c r="DY14" s="7"/>
      <c r="DZ14" s="7"/>
    </row>
    <row r="15" spans="1:130" s="16" customFormat="1" ht="21.75" customHeight="1" x14ac:dyDescent="0.25">
      <c r="A15" s="51" t="s">
        <v>51</v>
      </c>
      <c r="B15" s="52">
        <v>562</v>
      </c>
      <c r="C15" s="53">
        <v>680</v>
      </c>
      <c r="D15" s="56">
        <f t="shared" si="2"/>
        <v>120.9964412811388</v>
      </c>
      <c r="E15" s="53">
        <f t="shared" si="3"/>
        <v>118</v>
      </c>
      <c r="F15" s="52"/>
      <c r="G15" s="52"/>
      <c r="H15" s="56" t="e">
        <f t="shared" si="4"/>
        <v>#DIV/0!</v>
      </c>
      <c r="I15" s="53">
        <f t="shared" si="5"/>
        <v>0</v>
      </c>
      <c r="J15" s="52"/>
      <c r="K15" s="52"/>
      <c r="L15" s="56" t="e">
        <f t="shared" si="6"/>
        <v>#DIV/0!</v>
      </c>
      <c r="M15" s="53">
        <f t="shared" si="7"/>
        <v>0</v>
      </c>
      <c r="N15" s="52">
        <v>207</v>
      </c>
      <c r="O15" s="52">
        <v>177</v>
      </c>
      <c r="P15" s="56">
        <f t="shared" si="8"/>
        <v>85.507246376811594</v>
      </c>
      <c r="Q15" s="53">
        <f t="shared" si="9"/>
        <v>-30</v>
      </c>
      <c r="R15" s="38"/>
      <c r="S15" s="38"/>
      <c r="T15" s="38"/>
      <c r="U15" s="52">
        <v>76</v>
      </c>
      <c r="V15" s="74">
        <v>78</v>
      </c>
      <c r="W15" s="56">
        <f t="shared" si="10"/>
        <v>102.63157894736842</v>
      </c>
      <c r="X15" s="53">
        <f t="shared" si="11"/>
        <v>2</v>
      </c>
      <c r="Y15" s="52"/>
      <c r="Z15" s="52"/>
      <c r="AA15" s="56" t="e">
        <f t="shared" si="12"/>
        <v>#DIV/0!</v>
      </c>
      <c r="AB15" s="53">
        <f t="shared" si="13"/>
        <v>0</v>
      </c>
      <c r="AC15" s="54"/>
      <c r="AD15" s="52"/>
      <c r="AE15" s="56" t="e">
        <f t="shared" si="14"/>
        <v>#DIV/0!</v>
      </c>
      <c r="AF15" s="53">
        <f t="shared" si="15"/>
        <v>0</v>
      </c>
      <c r="AG15" s="55">
        <v>13.5</v>
      </c>
      <c r="AH15" s="55">
        <v>12.2</v>
      </c>
      <c r="AI15" s="40"/>
      <c r="AJ15" s="52">
        <v>34</v>
      </c>
      <c r="AK15" s="54">
        <v>53</v>
      </c>
      <c r="AL15" s="56">
        <f t="shared" si="16"/>
        <v>155.88235294117646</v>
      </c>
      <c r="AM15" s="53">
        <f t="shared" si="17"/>
        <v>19</v>
      </c>
      <c r="AN15" s="56">
        <v>49</v>
      </c>
      <c r="AO15" s="71">
        <v>63.5</v>
      </c>
      <c r="AP15" s="40"/>
      <c r="AQ15" s="39"/>
      <c r="AR15" s="39"/>
      <c r="AS15" s="40"/>
      <c r="AT15" s="39"/>
      <c r="AU15" s="54"/>
      <c r="AV15" s="54"/>
      <c r="AW15" s="56" t="e">
        <f t="shared" si="18"/>
        <v>#DIV/0!</v>
      </c>
      <c r="AX15" s="53">
        <f t="shared" si="19"/>
        <v>0</v>
      </c>
      <c r="AY15" s="55"/>
      <c r="AZ15" s="55"/>
      <c r="BA15" s="40"/>
      <c r="BB15" s="52">
        <v>151</v>
      </c>
      <c r="BC15" s="52">
        <v>125</v>
      </c>
      <c r="BD15" s="56">
        <f t="shared" si="20"/>
        <v>82.78145695364239</v>
      </c>
      <c r="BE15" s="53">
        <f t="shared" si="21"/>
        <v>-26</v>
      </c>
      <c r="BF15" s="52">
        <v>151</v>
      </c>
      <c r="BG15" s="52">
        <v>125</v>
      </c>
      <c r="BH15" s="56">
        <f t="shared" si="22"/>
        <v>82.78145695364239</v>
      </c>
      <c r="BI15" s="53">
        <f t="shared" si="23"/>
        <v>-26</v>
      </c>
      <c r="BJ15" s="52">
        <v>444</v>
      </c>
      <c r="BK15" s="52">
        <v>615</v>
      </c>
      <c r="BL15" s="56">
        <f t="shared" si="24"/>
        <v>138.51351351351352</v>
      </c>
      <c r="BM15" s="53">
        <f t="shared" si="25"/>
        <v>171</v>
      </c>
      <c r="BN15" s="52">
        <v>67</v>
      </c>
      <c r="BO15" s="52"/>
      <c r="BP15" s="43"/>
      <c r="BQ15" s="57">
        <v>126</v>
      </c>
      <c r="BR15" s="54">
        <v>124</v>
      </c>
      <c r="BS15" s="39"/>
      <c r="BT15" s="57">
        <v>123</v>
      </c>
      <c r="BU15" s="54">
        <v>120</v>
      </c>
      <c r="BV15" s="39"/>
      <c r="BW15" s="71">
        <v>6.9</v>
      </c>
      <c r="BX15" s="71">
        <v>5.3</v>
      </c>
      <c r="BY15" s="40"/>
      <c r="BZ15" s="116">
        <v>37.044745057232049</v>
      </c>
      <c r="CA15" s="58">
        <v>22.647058823529413</v>
      </c>
      <c r="CB15" s="44"/>
      <c r="CC15" s="45"/>
      <c r="CD15" s="46"/>
      <c r="CE15" s="46"/>
      <c r="CF15" s="47"/>
      <c r="CG15" s="59">
        <v>87</v>
      </c>
      <c r="CH15" s="59">
        <v>91</v>
      </c>
      <c r="CI15" s="56">
        <f t="shared" si="26"/>
        <v>104.59770114942528</v>
      </c>
      <c r="CJ15" s="53">
        <f t="shared" si="27"/>
        <v>4</v>
      </c>
      <c r="CK15" s="60">
        <v>257</v>
      </c>
      <c r="CL15" s="52">
        <v>278</v>
      </c>
      <c r="CM15" s="56">
        <f t="shared" si="28"/>
        <v>108.17120622568093</v>
      </c>
      <c r="CN15" s="53">
        <f t="shared" si="29"/>
        <v>21</v>
      </c>
      <c r="CO15" s="60">
        <v>257</v>
      </c>
      <c r="CP15" s="52">
        <v>278</v>
      </c>
      <c r="CQ15" s="56">
        <f t="shared" si="30"/>
        <v>108.17120622568093</v>
      </c>
      <c r="CR15" s="53">
        <f t="shared" si="31"/>
        <v>21</v>
      </c>
      <c r="CS15" s="60"/>
      <c r="CT15" s="52"/>
      <c r="CU15" s="38"/>
      <c r="CV15" s="37"/>
      <c r="CW15" s="55"/>
      <c r="CX15" s="55"/>
      <c r="CY15" s="40"/>
      <c r="CZ15" s="52">
        <v>367</v>
      </c>
      <c r="DA15" s="52">
        <v>443</v>
      </c>
      <c r="DB15" s="56">
        <f t="shared" si="32"/>
        <v>120.708446866485</v>
      </c>
      <c r="DC15" s="53">
        <f t="shared" si="33"/>
        <v>76</v>
      </c>
      <c r="DD15" s="52">
        <v>315</v>
      </c>
      <c r="DE15" s="52">
        <v>362</v>
      </c>
      <c r="DF15" s="56">
        <f t="shared" si="34"/>
        <v>114.92063492063491</v>
      </c>
      <c r="DG15" s="53">
        <f t="shared" si="35"/>
        <v>47</v>
      </c>
      <c r="DH15" s="61"/>
      <c r="DI15" s="52">
        <v>1589.588377723971</v>
      </c>
      <c r="DJ15" s="37"/>
      <c r="DK15" s="52">
        <v>6</v>
      </c>
      <c r="DL15" s="52">
        <v>34</v>
      </c>
      <c r="DM15" s="56">
        <f t="shared" si="36"/>
        <v>566.66666666666674</v>
      </c>
      <c r="DN15" s="53">
        <f t="shared" si="37"/>
        <v>28</v>
      </c>
      <c r="DO15" s="52">
        <v>1754.05</v>
      </c>
      <c r="DP15" s="52">
        <v>3252.43</v>
      </c>
      <c r="DQ15" s="53">
        <f t="shared" si="38"/>
        <v>1498.3799999999999</v>
      </c>
      <c r="DR15" s="62">
        <v>61.166666666666664</v>
      </c>
      <c r="DS15" s="62">
        <v>13.029411764705882</v>
      </c>
      <c r="DT15" s="76">
        <f t="shared" si="39"/>
        <v>-48.13725490196078</v>
      </c>
      <c r="DU15" s="50"/>
      <c r="DV15" s="50"/>
      <c r="DW15" s="50"/>
      <c r="DX15" s="50"/>
      <c r="DY15" s="7"/>
      <c r="DZ15" s="7"/>
    </row>
    <row r="16" spans="1:130" s="16" customFormat="1" ht="21.75" customHeight="1" x14ac:dyDescent="0.25">
      <c r="A16" s="51" t="s">
        <v>52</v>
      </c>
      <c r="B16" s="52">
        <v>1048</v>
      </c>
      <c r="C16" s="53">
        <v>847</v>
      </c>
      <c r="D16" s="56">
        <f t="shared" si="2"/>
        <v>80.820610687022892</v>
      </c>
      <c r="E16" s="53">
        <f t="shared" si="3"/>
        <v>-201</v>
      </c>
      <c r="F16" s="52"/>
      <c r="G16" s="52"/>
      <c r="H16" s="56" t="e">
        <f t="shared" si="4"/>
        <v>#DIV/0!</v>
      </c>
      <c r="I16" s="53">
        <f t="shared" si="5"/>
        <v>0</v>
      </c>
      <c r="J16" s="52"/>
      <c r="K16" s="52"/>
      <c r="L16" s="56" t="e">
        <f t="shared" si="6"/>
        <v>#DIV/0!</v>
      </c>
      <c r="M16" s="53">
        <f t="shared" si="7"/>
        <v>0</v>
      </c>
      <c r="N16" s="52">
        <v>103</v>
      </c>
      <c r="O16" s="52">
        <v>242</v>
      </c>
      <c r="P16" s="56">
        <f t="shared" si="8"/>
        <v>234.95145631067959</v>
      </c>
      <c r="Q16" s="53">
        <f t="shared" si="9"/>
        <v>139</v>
      </c>
      <c r="R16" s="38"/>
      <c r="S16" s="38"/>
      <c r="T16" s="38"/>
      <c r="U16" s="52">
        <v>233</v>
      </c>
      <c r="V16" s="74">
        <v>240</v>
      </c>
      <c r="W16" s="56">
        <f t="shared" si="10"/>
        <v>103.00429184549355</v>
      </c>
      <c r="X16" s="53">
        <f t="shared" si="11"/>
        <v>7</v>
      </c>
      <c r="Y16" s="52"/>
      <c r="Z16" s="52"/>
      <c r="AA16" s="56" t="e">
        <f t="shared" si="12"/>
        <v>#DIV/0!</v>
      </c>
      <c r="AB16" s="53">
        <f t="shared" si="13"/>
        <v>0</v>
      </c>
      <c r="AC16" s="54"/>
      <c r="AD16" s="52"/>
      <c r="AE16" s="56" t="e">
        <f t="shared" si="14"/>
        <v>#DIV/0!</v>
      </c>
      <c r="AF16" s="53">
        <f t="shared" si="15"/>
        <v>0</v>
      </c>
      <c r="AG16" s="55">
        <v>22.2</v>
      </c>
      <c r="AH16" s="55">
        <v>28.9</v>
      </c>
      <c r="AI16" s="40"/>
      <c r="AJ16" s="52">
        <v>130</v>
      </c>
      <c r="AK16" s="54">
        <v>101</v>
      </c>
      <c r="AL16" s="56">
        <f t="shared" si="16"/>
        <v>77.692307692307693</v>
      </c>
      <c r="AM16" s="53">
        <f t="shared" si="17"/>
        <v>-29</v>
      </c>
      <c r="AN16" s="56">
        <v>90.9</v>
      </c>
      <c r="AO16" s="71">
        <v>87.1</v>
      </c>
      <c r="AP16" s="40"/>
      <c r="AQ16" s="39"/>
      <c r="AR16" s="39"/>
      <c r="AS16" s="40"/>
      <c r="AT16" s="39"/>
      <c r="AU16" s="54"/>
      <c r="AV16" s="54"/>
      <c r="AW16" s="56" t="e">
        <f t="shared" si="18"/>
        <v>#DIV/0!</v>
      </c>
      <c r="AX16" s="53">
        <f t="shared" si="19"/>
        <v>0</v>
      </c>
      <c r="AY16" s="55"/>
      <c r="AZ16" s="55"/>
      <c r="BA16" s="40"/>
      <c r="BB16" s="52">
        <v>60</v>
      </c>
      <c r="BC16" s="52">
        <v>51</v>
      </c>
      <c r="BD16" s="56">
        <f t="shared" si="20"/>
        <v>85</v>
      </c>
      <c r="BE16" s="53">
        <f t="shared" si="21"/>
        <v>-9</v>
      </c>
      <c r="BF16" s="52">
        <v>51</v>
      </c>
      <c r="BG16" s="52">
        <v>36</v>
      </c>
      <c r="BH16" s="56">
        <f t="shared" si="22"/>
        <v>70.588235294117652</v>
      </c>
      <c r="BI16" s="53">
        <f t="shared" si="23"/>
        <v>-15</v>
      </c>
      <c r="BJ16" s="52">
        <v>867</v>
      </c>
      <c r="BK16" s="52">
        <v>770</v>
      </c>
      <c r="BL16" s="56">
        <f t="shared" si="24"/>
        <v>88.811995386389853</v>
      </c>
      <c r="BM16" s="53">
        <f t="shared" si="25"/>
        <v>-97</v>
      </c>
      <c r="BN16" s="52">
        <v>64</v>
      </c>
      <c r="BO16" s="52"/>
      <c r="BP16" s="43"/>
      <c r="BQ16" s="63">
        <v>152</v>
      </c>
      <c r="BR16" s="54">
        <v>110</v>
      </c>
      <c r="BS16" s="39"/>
      <c r="BT16" s="63">
        <v>146</v>
      </c>
      <c r="BU16" s="54">
        <v>100</v>
      </c>
      <c r="BV16" s="39"/>
      <c r="BW16" s="71">
        <v>3.1</v>
      </c>
      <c r="BX16" s="71">
        <v>2.7</v>
      </c>
      <c r="BY16" s="40"/>
      <c r="BZ16" s="116">
        <v>33.495821727019496</v>
      </c>
      <c r="CA16" s="58">
        <v>13.223140495867769</v>
      </c>
      <c r="CB16" s="44"/>
      <c r="CC16" s="45"/>
      <c r="CD16" s="46"/>
      <c r="CE16" s="46"/>
      <c r="CF16" s="47"/>
      <c r="CG16" s="59">
        <v>149</v>
      </c>
      <c r="CH16" s="59">
        <v>150</v>
      </c>
      <c r="CI16" s="56">
        <f t="shared" si="26"/>
        <v>100.67114093959732</v>
      </c>
      <c r="CJ16" s="53">
        <f t="shared" si="27"/>
        <v>1</v>
      </c>
      <c r="CK16" s="60">
        <v>406</v>
      </c>
      <c r="CL16" s="52">
        <v>523</v>
      </c>
      <c r="CM16" s="56">
        <f t="shared" si="28"/>
        <v>128.81773399014779</v>
      </c>
      <c r="CN16" s="53">
        <f t="shared" si="29"/>
        <v>117</v>
      </c>
      <c r="CO16" s="60">
        <v>401</v>
      </c>
      <c r="CP16" s="52">
        <v>518</v>
      </c>
      <c r="CQ16" s="56">
        <f t="shared" si="30"/>
        <v>129.17705735660846</v>
      </c>
      <c r="CR16" s="53">
        <f t="shared" si="31"/>
        <v>117</v>
      </c>
      <c r="CS16" s="60"/>
      <c r="CT16" s="52"/>
      <c r="CU16" s="38"/>
      <c r="CV16" s="37"/>
      <c r="CW16" s="55"/>
      <c r="CX16" s="55"/>
      <c r="CY16" s="40"/>
      <c r="CZ16" s="52">
        <v>680</v>
      </c>
      <c r="DA16" s="52">
        <v>490</v>
      </c>
      <c r="DB16" s="56">
        <f t="shared" si="32"/>
        <v>72.058823529411768</v>
      </c>
      <c r="DC16" s="53">
        <f t="shared" si="33"/>
        <v>-190</v>
      </c>
      <c r="DD16" s="52">
        <v>571</v>
      </c>
      <c r="DE16" s="52">
        <v>424</v>
      </c>
      <c r="DF16" s="56">
        <f t="shared" si="34"/>
        <v>74.255691768826608</v>
      </c>
      <c r="DG16" s="53">
        <f t="shared" si="35"/>
        <v>-147</v>
      </c>
      <c r="DH16" s="61"/>
      <c r="DI16" s="52">
        <v>2012.3376623376623</v>
      </c>
      <c r="DJ16" s="37"/>
      <c r="DK16" s="52">
        <v>42</v>
      </c>
      <c r="DL16" s="52">
        <v>64</v>
      </c>
      <c r="DM16" s="56">
        <f t="shared" si="36"/>
        <v>152.38095238095238</v>
      </c>
      <c r="DN16" s="53">
        <f t="shared" si="37"/>
        <v>22</v>
      </c>
      <c r="DO16" s="52">
        <v>1823.06</v>
      </c>
      <c r="DP16" s="52">
        <v>3276.74</v>
      </c>
      <c r="DQ16" s="53">
        <f t="shared" si="38"/>
        <v>1453.6799999999998</v>
      </c>
      <c r="DR16" s="62">
        <v>16.19047619047619</v>
      </c>
      <c r="DS16" s="62">
        <v>7.65625</v>
      </c>
      <c r="DT16" s="76">
        <f t="shared" si="39"/>
        <v>-8.5342261904761898</v>
      </c>
      <c r="DU16" s="50"/>
      <c r="DV16" s="50"/>
      <c r="DW16" s="50"/>
      <c r="DX16" s="50"/>
      <c r="DY16" s="7"/>
      <c r="DZ16" s="7"/>
    </row>
    <row r="17" spans="1:130" s="16" customFormat="1" ht="21.75" customHeight="1" x14ac:dyDescent="0.25">
      <c r="A17" s="51" t="s">
        <v>53</v>
      </c>
      <c r="B17" s="52">
        <v>1120</v>
      </c>
      <c r="C17" s="53">
        <v>1051</v>
      </c>
      <c r="D17" s="56">
        <f t="shared" si="2"/>
        <v>93.839285714285708</v>
      </c>
      <c r="E17" s="53">
        <f t="shared" si="3"/>
        <v>-69</v>
      </c>
      <c r="F17" s="52"/>
      <c r="G17" s="52"/>
      <c r="H17" s="56" t="e">
        <f t="shared" si="4"/>
        <v>#DIV/0!</v>
      </c>
      <c r="I17" s="53">
        <f t="shared" si="5"/>
        <v>0</v>
      </c>
      <c r="J17" s="52"/>
      <c r="K17" s="52"/>
      <c r="L17" s="56" t="e">
        <f t="shared" si="6"/>
        <v>#DIV/0!</v>
      </c>
      <c r="M17" s="53">
        <f t="shared" si="7"/>
        <v>0</v>
      </c>
      <c r="N17" s="52">
        <v>83</v>
      </c>
      <c r="O17" s="52">
        <v>143</v>
      </c>
      <c r="P17" s="56">
        <f t="shared" si="8"/>
        <v>172.28915662650604</v>
      </c>
      <c r="Q17" s="53">
        <f t="shared" si="9"/>
        <v>60</v>
      </c>
      <c r="R17" s="38"/>
      <c r="S17" s="38"/>
      <c r="T17" s="38"/>
      <c r="U17" s="52">
        <v>154</v>
      </c>
      <c r="V17" s="74">
        <v>110</v>
      </c>
      <c r="W17" s="56">
        <f t="shared" si="10"/>
        <v>71.428571428571431</v>
      </c>
      <c r="X17" s="53">
        <f t="shared" si="11"/>
        <v>-44</v>
      </c>
      <c r="Y17" s="52"/>
      <c r="Z17" s="52"/>
      <c r="AA17" s="56" t="e">
        <f t="shared" si="12"/>
        <v>#DIV/0!</v>
      </c>
      <c r="AB17" s="53">
        <f t="shared" si="13"/>
        <v>0</v>
      </c>
      <c r="AC17" s="54"/>
      <c r="AD17" s="52"/>
      <c r="AE17" s="56" t="e">
        <f t="shared" si="14"/>
        <v>#DIV/0!</v>
      </c>
      <c r="AF17" s="53">
        <f t="shared" si="15"/>
        <v>0</v>
      </c>
      <c r="AG17" s="55">
        <v>13.8</v>
      </c>
      <c r="AH17" s="55">
        <v>11.7</v>
      </c>
      <c r="AI17" s="40"/>
      <c r="AJ17" s="52">
        <v>85</v>
      </c>
      <c r="AK17" s="54">
        <v>105</v>
      </c>
      <c r="AL17" s="56">
        <f t="shared" si="16"/>
        <v>123.52941176470588</v>
      </c>
      <c r="AM17" s="53">
        <f t="shared" si="17"/>
        <v>20</v>
      </c>
      <c r="AN17" s="56">
        <v>94</v>
      </c>
      <c r="AO17" s="71">
        <v>69</v>
      </c>
      <c r="AP17" s="40"/>
      <c r="AQ17" s="39"/>
      <c r="AR17" s="39"/>
      <c r="AS17" s="40"/>
      <c r="AT17" s="39"/>
      <c r="AU17" s="54"/>
      <c r="AV17" s="54"/>
      <c r="AW17" s="56" t="e">
        <f t="shared" si="18"/>
        <v>#DIV/0!</v>
      </c>
      <c r="AX17" s="53">
        <f t="shared" si="19"/>
        <v>0</v>
      </c>
      <c r="AY17" s="55"/>
      <c r="AZ17" s="55"/>
      <c r="BA17" s="40"/>
      <c r="BB17" s="52">
        <v>40</v>
      </c>
      <c r="BC17" s="52">
        <v>32</v>
      </c>
      <c r="BD17" s="56">
        <f t="shared" si="20"/>
        <v>80</v>
      </c>
      <c r="BE17" s="53">
        <f t="shared" si="21"/>
        <v>-8</v>
      </c>
      <c r="BF17" s="52">
        <v>40</v>
      </c>
      <c r="BG17" s="52">
        <v>32</v>
      </c>
      <c r="BH17" s="56">
        <f t="shared" si="22"/>
        <v>80</v>
      </c>
      <c r="BI17" s="53">
        <f t="shared" si="23"/>
        <v>-8</v>
      </c>
      <c r="BJ17" s="52">
        <v>915</v>
      </c>
      <c r="BK17" s="52">
        <v>933</v>
      </c>
      <c r="BL17" s="56">
        <f t="shared" si="24"/>
        <v>101.9672131147541</v>
      </c>
      <c r="BM17" s="53">
        <f t="shared" si="25"/>
        <v>18</v>
      </c>
      <c r="BN17" s="52">
        <v>66</v>
      </c>
      <c r="BO17" s="52"/>
      <c r="BP17" s="43"/>
      <c r="BQ17" s="57">
        <v>143</v>
      </c>
      <c r="BR17" s="54">
        <v>163</v>
      </c>
      <c r="BS17" s="39"/>
      <c r="BT17" s="57">
        <v>134</v>
      </c>
      <c r="BU17" s="54">
        <v>142</v>
      </c>
      <c r="BV17" s="39"/>
      <c r="BW17" s="71">
        <v>4.3</v>
      </c>
      <c r="BX17" s="71">
        <v>6.7</v>
      </c>
      <c r="BY17" s="40"/>
      <c r="BZ17" s="116">
        <v>40.63275434243176</v>
      </c>
      <c r="CA17" s="58">
        <v>22.264509990485251</v>
      </c>
      <c r="CB17" s="44"/>
      <c r="CC17" s="45"/>
      <c r="CD17" s="46"/>
      <c r="CE17" s="46"/>
      <c r="CF17" s="47"/>
      <c r="CG17" s="59">
        <v>84</v>
      </c>
      <c r="CH17" s="59">
        <v>88</v>
      </c>
      <c r="CI17" s="56">
        <f t="shared" si="26"/>
        <v>104.76190476190477</v>
      </c>
      <c r="CJ17" s="53">
        <f t="shared" si="27"/>
        <v>4</v>
      </c>
      <c r="CK17" s="60">
        <v>270</v>
      </c>
      <c r="CL17" s="52">
        <v>351</v>
      </c>
      <c r="CM17" s="56">
        <f t="shared" si="28"/>
        <v>130</v>
      </c>
      <c r="CN17" s="53">
        <f t="shared" si="29"/>
        <v>81</v>
      </c>
      <c r="CO17" s="60">
        <v>269</v>
      </c>
      <c r="CP17" s="52">
        <v>351</v>
      </c>
      <c r="CQ17" s="56">
        <f t="shared" si="30"/>
        <v>130.48327137546468</v>
      </c>
      <c r="CR17" s="53">
        <f t="shared" si="31"/>
        <v>82</v>
      </c>
      <c r="CS17" s="60"/>
      <c r="CT17" s="52"/>
      <c r="CU17" s="38"/>
      <c r="CV17" s="37"/>
      <c r="CW17" s="55"/>
      <c r="CX17" s="55"/>
      <c r="CY17" s="40"/>
      <c r="CZ17" s="52">
        <v>738</v>
      </c>
      <c r="DA17" s="52">
        <v>694</v>
      </c>
      <c r="DB17" s="56">
        <f t="shared" si="32"/>
        <v>94.037940379403793</v>
      </c>
      <c r="DC17" s="53">
        <f t="shared" si="33"/>
        <v>-44</v>
      </c>
      <c r="DD17" s="52">
        <v>629</v>
      </c>
      <c r="DE17" s="52">
        <v>569</v>
      </c>
      <c r="DF17" s="56">
        <f t="shared" si="34"/>
        <v>90.461049284578692</v>
      </c>
      <c r="DG17" s="53">
        <f t="shared" si="35"/>
        <v>-60</v>
      </c>
      <c r="DH17" s="61"/>
      <c r="DI17" s="52">
        <v>1385.4354354354355</v>
      </c>
      <c r="DJ17" s="37"/>
      <c r="DK17" s="52">
        <v>29</v>
      </c>
      <c r="DL17" s="52">
        <v>77</v>
      </c>
      <c r="DM17" s="56">
        <f t="shared" si="36"/>
        <v>265.51724137931035</v>
      </c>
      <c r="DN17" s="53">
        <f t="shared" si="37"/>
        <v>48</v>
      </c>
      <c r="DO17" s="52">
        <v>1507.41</v>
      </c>
      <c r="DP17" s="52">
        <v>3016.74</v>
      </c>
      <c r="DQ17" s="53">
        <f t="shared" si="38"/>
        <v>1509.3299999999997</v>
      </c>
      <c r="DR17" s="62">
        <v>25.448275862068964</v>
      </c>
      <c r="DS17" s="62">
        <v>9.0129870129870131</v>
      </c>
      <c r="DT17" s="76">
        <f t="shared" si="39"/>
        <v>-16.43528884908195</v>
      </c>
      <c r="DU17" s="50"/>
      <c r="DV17" s="50"/>
      <c r="DW17" s="50"/>
      <c r="DX17" s="50"/>
      <c r="DY17" s="7"/>
      <c r="DZ17" s="7"/>
    </row>
    <row r="18" spans="1:130" s="16" customFormat="1" ht="21.75" customHeight="1" x14ac:dyDescent="0.25">
      <c r="A18" s="51" t="s">
        <v>54</v>
      </c>
      <c r="B18" s="52">
        <v>763</v>
      </c>
      <c r="C18" s="53">
        <v>757</v>
      </c>
      <c r="D18" s="56">
        <f t="shared" si="2"/>
        <v>99.21363040629096</v>
      </c>
      <c r="E18" s="53">
        <f t="shared" si="3"/>
        <v>-6</v>
      </c>
      <c r="F18" s="52"/>
      <c r="G18" s="52"/>
      <c r="H18" s="56" t="e">
        <f t="shared" si="4"/>
        <v>#DIV/0!</v>
      </c>
      <c r="I18" s="53">
        <f t="shared" si="5"/>
        <v>0</v>
      </c>
      <c r="J18" s="52"/>
      <c r="K18" s="52"/>
      <c r="L18" s="56" t="e">
        <f t="shared" si="6"/>
        <v>#DIV/0!</v>
      </c>
      <c r="M18" s="53">
        <f t="shared" si="7"/>
        <v>0</v>
      </c>
      <c r="N18" s="52">
        <v>178</v>
      </c>
      <c r="O18" s="52">
        <v>285</v>
      </c>
      <c r="P18" s="56">
        <f t="shared" si="8"/>
        <v>160.11235955056179</v>
      </c>
      <c r="Q18" s="53">
        <f t="shared" si="9"/>
        <v>107</v>
      </c>
      <c r="R18" s="38"/>
      <c r="S18" s="38"/>
      <c r="T18" s="38"/>
      <c r="U18" s="52">
        <v>123</v>
      </c>
      <c r="V18" s="74">
        <v>110</v>
      </c>
      <c r="W18" s="56">
        <f t="shared" si="10"/>
        <v>89.430894308943081</v>
      </c>
      <c r="X18" s="53">
        <f t="shared" si="11"/>
        <v>-13</v>
      </c>
      <c r="Y18" s="52"/>
      <c r="Z18" s="52"/>
      <c r="AA18" s="56" t="e">
        <f t="shared" si="12"/>
        <v>#DIV/0!</v>
      </c>
      <c r="AB18" s="53">
        <f t="shared" si="13"/>
        <v>0</v>
      </c>
      <c r="AC18" s="54"/>
      <c r="AD18" s="52"/>
      <c r="AE18" s="56" t="e">
        <f t="shared" si="14"/>
        <v>#DIV/0!</v>
      </c>
      <c r="AF18" s="53">
        <f t="shared" si="15"/>
        <v>0</v>
      </c>
      <c r="AG18" s="55">
        <v>16.100000000000001</v>
      </c>
      <c r="AH18" s="55">
        <v>15.1</v>
      </c>
      <c r="AI18" s="40"/>
      <c r="AJ18" s="52">
        <v>55</v>
      </c>
      <c r="AK18" s="54">
        <v>64</v>
      </c>
      <c r="AL18" s="56">
        <f t="shared" si="16"/>
        <v>116.36363636363636</v>
      </c>
      <c r="AM18" s="53">
        <f t="shared" si="17"/>
        <v>9</v>
      </c>
      <c r="AN18" s="56">
        <v>86</v>
      </c>
      <c r="AO18" s="71">
        <v>83</v>
      </c>
      <c r="AP18" s="40"/>
      <c r="AQ18" s="39"/>
      <c r="AR18" s="39"/>
      <c r="AS18" s="40"/>
      <c r="AT18" s="39"/>
      <c r="AU18" s="54"/>
      <c r="AV18" s="54"/>
      <c r="AW18" s="56" t="e">
        <f t="shared" si="18"/>
        <v>#DIV/0!</v>
      </c>
      <c r="AX18" s="53">
        <f t="shared" si="19"/>
        <v>0</v>
      </c>
      <c r="AY18" s="55"/>
      <c r="AZ18" s="55"/>
      <c r="BA18" s="40"/>
      <c r="BB18" s="52">
        <v>66</v>
      </c>
      <c r="BC18" s="52">
        <v>32</v>
      </c>
      <c r="BD18" s="56">
        <f t="shared" si="20"/>
        <v>48.484848484848484</v>
      </c>
      <c r="BE18" s="53">
        <f t="shared" si="21"/>
        <v>-34</v>
      </c>
      <c r="BF18" s="52">
        <v>66</v>
      </c>
      <c r="BG18" s="52">
        <v>32</v>
      </c>
      <c r="BH18" s="56">
        <f t="shared" si="22"/>
        <v>48.484848484848484</v>
      </c>
      <c r="BI18" s="53">
        <f t="shared" si="23"/>
        <v>-34</v>
      </c>
      <c r="BJ18" s="52">
        <v>586</v>
      </c>
      <c r="BK18" s="52">
        <v>707</v>
      </c>
      <c r="BL18" s="56">
        <f t="shared" si="24"/>
        <v>120.64846416382254</v>
      </c>
      <c r="BM18" s="53">
        <f t="shared" si="25"/>
        <v>121</v>
      </c>
      <c r="BN18" s="52">
        <v>67</v>
      </c>
      <c r="BO18" s="52"/>
      <c r="BP18" s="43"/>
      <c r="BQ18" s="57">
        <v>161</v>
      </c>
      <c r="BR18" s="54">
        <v>126</v>
      </c>
      <c r="BS18" s="39"/>
      <c r="BT18" s="57">
        <v>157</v>
      </c>
      <c r="BU18" s="54">
        <v>119</v>
      </c>
      <c r="BV18" s="39"/>
      <c r="BW18" s="71">
        <v>16.5</v>
      </c>
      <c r="BX18" s="71">
        <v>5.2</v>
      </c>
      <c r="BY18" s="40"/>
      <c r="BZ18" s="116">
        <v>36.744186046511629</v>
      </c>
      <c r="CA18" s="58">
        <v>18.229854689564068</v>
      </c>
      <c r="CB18" s="44"/>
      <c r="CC18" s="45"/>
      <c r="CD18" s="46"/>
      <c r="CE18" s="46"/>
      <c r="CF18" s="47"/>
      <c r="CG18" s="59">
        <v>88</v>
      </c>
      <c r="CH18" s="59">
        <v>141</v>
      </c>
      <c r="CI18" s="56">
        <f t="shared" si="26"/>
        <v>160.22727272727272</v>
      </c>
      <c r="CJ18" s="53">
        <f t="shared" si="27"/>
        <v>53</v>
      </c>
      <c r="CK18" s="60">
        <v>296</v>
      </c>
      <c r="CL18" s="52">
        <v>405</v>
      </c>
      <c r="CM18" s="56">
        <f t="shared" si="28"/>
        <v>136.82432432432432</v>
      </c>
      <c r="CN18" s="53">
        <f t="shared" si="29"/>
        <v>109</v>
      </c>
      <c r="CO18" s="60">
        <v>295</v>
      </c>
      <c r="CP18" s="52">
        <v>404</v>
      </c>
      <c r="CQ18" s="56">
        <f t="shared" si="30"/>
        <v>136.94915254237287</v>
      </c>
      <c r="CR18" s="53">
        <f t="shared" si="31"/>
        <v>109</v>
      </c>
      <c r="CS18" s="60"/>
      <c r="CT18" s="52"/>
      <c r="CU18" s="38"/>
      <c r="CV18" s="37"/>
      <c r="CW18" s="55"/>
      <c r="CX18" s="55"/>
      <c r="CY18" s="40"/>
      <c r="CZ18" s="52">
        <v>477</v>
      </c>
      <c r="DA18" s="52">
        <v>505</v>
      </c>
      <c r="DB18" s="56">
        <f t="shared" si="32"/>
        <v>105.87002096436058</v>
      </c>
      <c r="DC18" s="53">
        <f t="shared" si="33"/>
        <v>28</v>
      </c>
      <c r="DD18" s="52">
        <v>397</v>
      </c>
      <c r="DE18" s="52">
        <v>455</v>
      </c>
      <c r="DF18" s="56">
        <f t="shared" si="34"/>
        <v>114.60957178841309</v>
      </c>
      <c r="DG18" s="53">
        <f t="shared" si="35"/>
        <v>58</v>
      </c>
      <c r="DH18" s="61"/>
      <c r="DI18" s="52">
        <v>1843.0604982206405</v>
      </c>
      <c r="DJ18" s="37"/>
      <c r="DK18" s="52">
        <v>21</v>
      </c>
      <c r="DL18" s="52">
        <v>42</v>
      </c>
      <c r="DM18" s="56">
        <f t="shared" si="36"/>
        <v>200</v>
      </c>
      <c r="DN18" s="53">
        <f t="shared" si="37"/>
        <v>21</v>
      </c>
      <c r="DO18" s="52">
        <v>1858.09</v>
      </c>
      <c r="DP18" s="52">
        <v>3276.34</v>
      </c>
      <c r="DQ18" s="53">
        <f t="shared" si="38"/>
        <v>1418.2500000000002</v>
      </c>
      <c r="DR18" s="62">
        <v>22.714285714285715</v>
      </c>
      <c r="DS18" s="62">
        <v>12.023809523809524</v>
      </c>
      <c r="DT18" s="76">
        <f t="shared" si="39"/>
        <v>-10.690476190476192</v>
      </c>
      <c r="DU18" s="50"/>
      <c r="DV18" s="50"/>
      <c r="DW18" s="50"/>
      <c r="DX18" s="50"/>
      <c r="DY18" s="7"/>
      <c r="DZ18" s="7"/>
    </row>
    <row r="19" spans="1:130" s="16" customFormat="1" ht="21.75" customHeight="1" x14ac:dyDescent="0.25">
      <c r="A19" s="51" t="s">
        <v>55</v>
      </c>
      <c r="B19" s="52">
        <v>2099</v>
      </c>
      <c r="C19" s="53">
        <v>1691</v>
      </c>
      <c r="D19" s="56">
        <f t="shared" si="2"/>
        <v>80.562172463077658</v>
      </c>
      <c r="E19" s="53">
        <f t="shared" si="3"/>
        <v>-408</v>
      </c>
      <c r="F19" s="52"/>
      <c r="G19" s="52"/>
      <c r="H19" s="56" t="e">
        <f t="shared" si="4"/>
        <v>#DIV/0!</v>
      </c>
      <c r="I19" s="53">
        <f t="shared" si="5"/>
        <v>0</v>
      </c>
      <c r="J19" s="52"/>
      <c r="K19" s="52"/>
      <c r="L19" s="56" t="e">
        <f t="shared" si="6"/>
        <v>#DIV/0!</v>
      </c>
      <c r="M19" s="53">
        <f t="shared" si="7"/>
        <v>0</v>
      </c>
      <c r="N19" s="52">
        <v>309</v>
      </c>
      <c r="O19" s="52">
        <v>497</v>
      </c>
      <c r="P19" s="56">
        <f t="shared" si="8"/>
        <v>160.84142394822007</v>
      </c>
      <c r="Q19" s="53">
        <f t="shared" si="9"/>
        <v>188</v>
      </c>
      <c r="R19" s="38"/>
      <c r="S19" s="38"/>
      <c r="T19" s="38"/>
      <c r="U19" s="52">
        <v>408</v>
      </c>
      <c r="V19" s="74">
        <v>246</v>
      </c>
      <c r="W19" s="56">
        <f t="shared" si="10"/>
        <v>60.294117647058819</v>
      </c>
      <c r="X19" s="53">
        <f t="shared" si="11"/>
        <v>-162</v>
      </c>
      <c r="Y19" s="52"/>
      <c r="Z19" s="52"/>
      <c r="AA19" s="56" t="e">
        <f t="shared" si="12"/>
        <v>#DIV/0!</v>
      </c>
      <c r="AB19" s="53">
        <f t="shared" si="13"/>
        <v>0</v>
      </c>
      <c r="AC19" s="54"/>
      <c r="AD19" s="52"/>
      <c r="AE19" s="56" t="e">
        <f t="shared" si="14"/>
        <v>#DIV/0!</v>
      </c>
      <c r="AF19" s="53">
        <f t="shared" si="15"/>
        <v>0</v>
      </c>
      <c r="AG19" s="55">
        <v>19.399999999999999</v>
      </c>
      <c r="AH19" s="55">
        <v>16.100000000000001</v>
      </c>
      <c r="AI19" s="40"/>
      <c r="AJ19" s="52">
        <v>143</v>
      </c>
      <c r="AK19" s="54">
        <v>99</v>
      </c>
      <c r="AL19" s="56">
        <f t="shared" si="16"/>
        <v>69.230769230769226</v>
      </c>
      <c r="AM19" s="53">
        <f t="shared" si="17"/>
        <v>-44</v>
      </c>
      <c r="AN19" s="56">
        <v>91.7</v>
      </c>
      <c r="AO19" s="71">
        <v>87.1</v>
      </c>
      <c r="AP19" s="40"/>
      <c r="AQ19" s="39"/>
      <c r="AR19" s="39"/>
      <c r="AS19" s="40"/>
      <c r="AT19" s="39"/>
      <c r="AU19" s="54"/>
      <c r="AV19" s="54"/>
      <c r="AW19" s="56" t="e">
        <f t="shared" si="18"/>
        <v>#DIV/0!</v>
      </c>
      <c r="AX19" s="53">
        <f t="shared" si="19"/>
        <v>0</v>
      </c>
      <c r="AY19" s="55"/>
      <c r="AZ19" s="55"/>
      <c r="BA19" s="40"/>
      <c r="BB19" s="52">
        <v>114</v>
      </c>
      <c r="BC19" s="52">
        <v>99</v>
      </c>
      <c r="BD19" s="56">
        <f t="shared" si="20"/>
        <v>86.842105263157904</v>
      </c>
      <c r="BE19" s="53">
        <f t="shared" si="21"/>
        <v>-15</v>
      </c>
      <c r="BF19" s="52">
        <v>114</v>
      </c>
      <c r="BG19" s="52">
        <v>99</v>
      </c>
      <c r="BH19" s="56">
        <f t="shared" si="22"/>
        <v>86.842105263157904</v>
      </c>
      <c r="BI19" s="53">
        <f t="shared" si="23"/>
        <v>-15</v>
      </c>
      <c r="BJ19" s="52">
        <v>1435</v>
      </c>
      <c r="BK19" s="52">
        <v>1433</v>
      </c>
      <c r="BL19" s="56">
        <f t="shared" si="24"/>
        <v>99.860627177700351</v>
      </c>
      <c r="BM19" s="53">
        <f t="shared" si="25"/>
        <v>-2</v>
      </c>
      <c r="BN19" s="52">
        <v>67</v>
      </c>
      <c r="BO19" s="52"/>
      <c r="BP19" s="43"/>
      <c r="BQ19" s="57">
        <v>104</v>
      </c>
      <c r="BR19" s="54">
        <v>93</v>
      </c>
      <c r="BS19" s="39"/>
      <c r="BT19" s="57">
        <v>95</v>
      </c>
      <c r="BU19" s="54">
        <v>83</v>
      </c>
      <c r="BV19" s="39"/>
      <c r="BW19" s="71">
        <v>6.4</v>
      </c>
      <c r="BX19" s="71">
        <v>4.3</v>
      </c>
      <c r="BY19" s="40"/>
      <c r="BZ19" s="116">
        <v>42.220019821605547</v>
      </c>
      <c r="CA19" s="58">
        <v>22.649319929036075</v>
      </c>
      <c r="CB19" s="44"/>
      <c r="CC19" s="45"/>
      <c r="CD19" s="46"/>
      <c r="CE19" s="46"/>
      <c r="CF19" s="47"/>
      <c r="CG19" s="59">
        <v>277</v>
      </c>
      <c r="CH19" s="59">
        <v>317</v>
      </c>
      <c r="CI19" s="56">
        <f t="shared" si="26"/>
        <v>114.4404332129964</v>
      </c>
      <c r="CJ19" s="53">
        <f t="shared" si="27"/>
        <v>40</v>
      </c>
      <c r="CK19" s="60">
        <v>750</v>
      </c>
      <c r="CL19" s="52">
        <v>843</v>
      </c>
      <c r="CM19" s="56">
        <f t="shared" si="28"/>
        <v>112.4</v>
      </c>
      <c r="CN19" s="53">
        <f t="shared" si="29"/>
        <v>93</v>
      </c>
      <c r="CO19" s="60">
        <v>747</v>
      </c>
      <c r="CP19" s="52">
        <v>843</v>
      </c>
      <c r="CQ19" s="56">
        <f t="shared" si="30"/>
        <v>112.85140562248996</v>
      </c>
      <c r="CR19" s="53">
        <f t="shared" si="31"/>
        <v>96</v>
      </c>
      <c r="CS19" s="60"/>
      <c r="CT19" s="52"/>
      <c r="CU19" s="38"/>
      <c r="CV19" s="37"/>
      <c r="CW19" s="55"/>
      <c r="CX19" s="55"/>
      <c r="CY19" s="40"/>
      <c r="CZ19" s="52">
        <v>1235</v>
      </c>
      <c r="DA19" s="52">
        <v>1035</v>
      </c>
      <c r="DB19" s="56">
        <f t="shared" si="32"/>
        <v>83.805668016194332</v>
      </c>
      <c r="DC19" s="53">
        <f t="shared" si="33"/>
        <v>-200</v>
      </c>
      <c r="DD19" s="52">
        <v>1005</v>
      </c>
      <c r="DE19" s="52">
        <v>892</v>
      </c>
      <c r="DF19" s="56">
        <f t="shared" si="34"/>
        <v>88.756218905472636</v>
      </c>
      <c r="DG19" s="53">
        <f t="shared" si="35"/>
        <v>-113</v>
      </c>
      <c r="DH19" s="61"/>
      <c r="DI19" s="52">
        <v>1314.4960362400907</v>
      </c>
      <c r="DJ19" s="37"/>
      <c r="DK19" s="52">
        <v>51</v>
      </c>
      <c r="DL19" s="52">
        <v>84</v>
      </c>
      <c r="DM19" s="56">
        <f t="shared" si="36"/>
        <v>164.70588235294116</v>
      </c>
      <c r="DN19" s="53">
        <f t="shared" si="37"/>
        <v>33</v>
      </c>
      <c r="DO19" s="52">
        <v>1561.35</v>
      </c>
      <c r="DP19" s="52">
        <v>3382.27</v>
      </c>
      <c r="DQ19" s="53">
        <f t="shared" si="38"/>
        <v>1820.92</v>
      </c>
      <c r="DR19" s="62">
        <v>24.215686274509803</v>
      </c>
      <c r="DS19" s="62">
        <v>12.321428571428571</v>
      </c>
      <c r="DT19" s="76">
        <f t="shared" si="39"/>
        <v>-11.894257703081232</v>
      </c>
      <c r="DU19" s="50"/>
      <c r="DV19" s="50"/>
      <c r="DW19" s="50"/>
      <c r="DX19" s="50"/>
      <c r="DY19" s="7"/>
      <c r="DZ19" s="7"/>
    </row>
    <row r="20" spans="1:130" s="65" customFormat="1" ht="21.75" customHeight="1" x14ac:dyDescent="0.25">
      <c r="A20" s="64" t="s">
        <v>56</v>
      </c>
      <c r="B20" s="52">
        <v>671</v>
      </c>
      <c r="C20" s="53">
        <v>756</v>
      </c>
      <c r="D20" s="56">
        <f t="shared" si="2"/>
        <v>112.66766020864381</v>
      </c>
      <c r="E20" s="53">
        <f t="shared" si="3"/>
        <v>85</v>
      </c>
      <c r="F20" s="52"/>
      <c r="G20" s="52"/>
      <c r="H20" s="56" t="e">
        <f t="shared" si="4"/>
        <v>#DIV/0!</v>
      </c>
      <c r="I20" s="53">
        <f t="shared" si="5"/>
        <v>0</v>
      </c>
      <c r="J20" s="52"/>
      <c r="K20" s="52"/>
      <c r="L20" s="56" t="e">
        <f t="shared" si="6"/>
        <v>#DIV/0!</v>
      </c>
      <c r="M20" s="53">
        <f t="shared" si="7"/>
        <v>0</v>
      </c>
      <c r="N20" s="52">
        <v>135</v>
      </c>
      <c r="O20" s="52">
        <v>145</v>
      </c>
      <c r="P20" s="56">
        <f t="shared" si="8"/>
        <v>107.40740740740742</v>
      </c>
      <c r="Q20" s="53">
        <f t="shared" si="9"/>
        <v>10</v>
      </c>
      <c r="R20" s="38"/>
      <c r="S20" s="38"/>
      <c r="T20" s="38"/>
      <c r="U20" s="52">
        <v>170</v>
      </c>
      <c r="V20" s="74">
        <v>188</v>
      </c>
      <c r="W20" s="56">
        <f t="shared" si="10"/>
        <v>110.58823529411765</v>
      </c>
      <c r="X20" s="53">
        <f t="shared" si="11"/>
        <v>18</v>
      </c>
      <c r="Y20" s="52"/>
      <c r="Z20" s="52"/>
      <c r="AA20" s="56" t="e">
        <f t="shared" si="12"/>
        <v>#DIV/0!</v>
      </c>
      <c r="AB20" s="53">
        <f t="shared" si="13"/>
        <v>0</v>
      </c>
      <c r="AC20" s="54"/>
      <c r="AD20" s="52"/>
      <c r="AE20" s="56" t="e">
        <f t="shared" si="14"/>
        <v>#DIV/0!</v>
      </c>
      <c r="AF20" s="53">
        <f t="shared" si="15"/>
        <v>0</v>
      </c>
      <c r="AG20" s="55">
        <v>25.3</v>
      </c>
      <c r="AH20" s="55">
        <v>25.9</v>
      </c>
      <c r="AI20" s="40"/>
      <c r="AJ20" s="52">
        <v>69</v>
      </c>
      <c r="AK20" s="54">
        <v>68</v>
      </c>
      <c r="AL20" s="56">
        <f t="shared" si="16"/>
        <v>98.550724637681171</v>
      </c>
      <c r="AM20" s="53">
        <f t="shared" si="17"/>
        <v>-1</v>
      </c>
      <c r="AN20" s="56">
        <v>87.9</v>
      </c>
      <c r="AO20" s="71">
        <v>89.1</v>
      </c>
      <c r="AP20" s="40"/>
      <c r="AQ20" s="39"/>
      <c r="AR20" s="39"/>
      <c r="AS20" s="40"/>
      <c r="AT20" s="39"/>
      <c r="AU20" s="54"/>
      <c r="AV20" s="54"/>
      <c r="AW20" s="56" t="e">
        <f t="shared" si="18"/>
        <v>#DIV/0!</v>
      </c>
      <c r="AX20" s="53">
        <f t="shared" si="19"/>
        <v>0</v>
      </c>
      <c r="AY20" s="55"/>
      <c r="AZ20" s="55"/>
      <c r="BA20" s="40"/>
      <c r="BB20" s="52">
        <v>54</v>
      </c>
      <c r="BC20" s="52">
        <v>54</v>
      </c>
      <c r="BD20" s="56">
        <f t="shared" si="20"/>
        <v>100</v>
      </c>
      <c r="BE20" s="53">
        <f t="shared" si="21"/>
        <v>0</v>
      </c>
      <c r="BF20" s="52">
        <v>54</v>
      </c>
      <c r="BG20" s="52">
        <v>52</v>
      </c>
      <c r="BH20" s="56">
        <f t="shared" si="22"/>
        <v>96.296296296296291</v>
      </c>
      <c r="BI20" s="53">
        <f t="shared" si="23"/>
        <v>-2</v>
      </c>
      <c r="BJ20" s="52">
        <v>563</v>
      </c>
      <c r="BK20" s="52">
        <v>711</v>
      </c>
      <c r="BL20" s="56">
        <f t="shared" si="24"/>
        <v>126.28774422735347</v>
      </c>
      <c r="BM20" s="53">
        <f t="shared" si="25"/>
        <v>148</v>
      </c>
      <c r="BN20" s="52">
        <v>60</v>
      </c>
      <c r="BO20" s="52"/>
      <c r="BP20" s="43"/>
      <c r="BQ20" s="57">
        <v>117</v>
      </c>
      <c r="BR20" s="54">
        <v>100</v>
      </c>
      <c r="BS20" s="39"/>
      <c r="BT20" s="57">
        <v>112</v>
      </c>
      <c r="BU20" s="54">
        <v>95</v>
      </c>
      <c r="BV20" s="39"/>
      <c r="BW20" s="71">
        <v>0.4</v>
      </c>
      <c r="BX20" s="71">
        <v>0.8</v>
      </c>
      <c r="BY20" s="40"/>
      <c r="BZ20" s="116">
        <v>32.216748768472911</v>
      </c>
      <c r="CA20" s="58">
        <v>18.518518518518519</v>
      </c>
      <c r="CB20" s="44"/>
      <c r="CC20" s="45"/>
      <c r="CD20" s="46"/>
      <c r="CE20" s="46"/>
      <c r="CF20" s="47"/>
      <c r="CG20" s="59">
        <v>78</v>
      </c>
      <c r="CH20" s="59">
        <v>99</v>
      </c>
      <c r="CI20" s="56">
        <f t="shared" si="26"/>
        <v>126.92307692307692</v>
      </c>
      <c r="CJ20" s="53">
        <f t="shared" si="27"/>
        <v>21</v>
      </c>
      <c r="CK20" s="60">
        <v>307</v>
      </c>
      <c r="CL20" s="52">
        <v>359</v>
      </c>
      <c r="CM20" s="56">
        <f t="shared" si="28"/>
        <v>116.93811074918568</v>
      </c>
      <c r="CN20" s="53">
        <f t="shared" si="29"/>
        <v>52</v>
      </c>
      <c r="CO20" s="60">
        <v>307</v>
      </c>
      <c r="CP20" s="52">
        <v>355</v>
      </c>
      <c r="CQ20" s="56">
        <f t="shared" si="30"/>
        <v>115.63517915309447</v>
      </c>
      <c r="CR20" s="53">
        <f t="shared" si="31"/>
        <v>48</v>
      </c>
      <c r="CS20" s="60"/>
      <c r="CT20" s="52"/>
      <c r="CU20" s="38"/>
      <c r="CV20" s="37"/>
      <c r="CW20" s="55"/>
      <c r="CX20" s="55"/>
      <c r="CY20" s="40"/>
      <c r="CZ20" s="52">
        <v>392</v>
      </c>
      <c r="DA20" s="52">
        <v>420</v>
      </c>
      <c r="DB20" s="56">
        <f t="shared" si="32"/>
        <v>107.14285714285714</v>
      </c>
      <c r="DC20" s="53">
        <f t="shared" si="33"/>
        <v>28</v>
      </c>
      <c r="DD20" s="52">
        <v>341</v>
      </c>
      <c r="DE20" s="52">
        <v>376</v>
      </c>
      <c r="DF20" s="56">
        <f t="shared" si="34"/>
        <v>110.26392961876832</v>
      </c>
      <c r="DG20" s="53">
        <f t="shared" si="35"/>
        <v>35</v>
      </c>
      <c r="DH20" s="61"/>
      <c r="DI20" s="52">
        <v>1715.4450261780105</v>
      </c>
      <c r="DJ20" s="37"/>
      <c r="DK20" s="52">
        <v>32</v>
      </c>
      <c r="DL20" s="52">
        <v>32</v>
      </c>
      <c r="DM20" s="56">
        <f t="shared" si="36"/>
        <v>100</v>
      </c>
      <c r="DN20" s="53">
        <f t="shared" si="37"/>
        <v>0</v>
      </c>
      <c r="DO20" s="52">
        <v>1650.74</v>
      </c>
      <c r="DP20" s="52">
        <v>3279.96</v>
      </c>
      <c r="DQ20" s="53">
        <f t="shared" si="38"/>
        <v>1629.22</v>
      </c>
      <c r="DR20" s="62">
        <v>12.25</v>
      </c>
      <c r="DS20" s="62">
        <v>13.125</v>
      </c>
      <c r="DT20" s="76">
        <f t="shared" si="39"/>
        <v>0.875</v>
      </c>
      <c r="DU20" s="50"/>
      <c r="DV20" s="50"/>
      <c r="DW20" s="50"/>
      <c r="DX20" s="50"/>
      <c r="DY20" s="7"/>
      <c r="DZ20" s="7"/>
    </row>
    <row r="21" spans="1:130" s="16" customFormat="1" ht="21.75" customHeight="1" x14ac:dyDescent="0.25">
      <c r="A21" s="51" t="s">
        <v>57</v>
      </c>
      <c r="B21" s="52">
        <v>367</v>
      </c>
      <c r="C21" s="53">
        <v>362</v>
      </c>
      <c r="D21" s="56">
        <f t="shared" si="2"/>
        <v>98.63760217983652</v>
      </c>
      <c r="E21" s="53">
        <f t="shared" si="3"/>
        <v>-5</v>
      </c>
      <c r="F21" s="52"/>
      <c r="G21" s="52"/>
      <c r="H21" s="56" t="e">
        <f t="shared" si="4"/>
        <v>#DIV/0!</v>
      </c>
      <c r="I21" s="53">
        <f t="shared" si="5"/>
        <v>0</v>
      </c>
      <c r="J21" s="52"/>
      <c r="K21" s="52"/>
      <c r="L21" s="56" t="e">
        <f t="shared" si="6"/>
        <v>#DIV/0!</v>
      </c>
      <c r="M21" s="53">
        <f t="shared" si="7"/>
        <v>0</v>
      </c>
      <c r="N21" s="52">
        <v>72</v>
      </c>
      <c r="O21" s="52">
        <v>108</v>
      </c>
      <c r="P21" s="56">
        <f t="shared" si="8"/>
        <v>150</v>
      </c>
      <c r="Q21" s="53">
        <f t="shared" si="9"/>
        <v>36</v>
      </c>
      <c r="R21" s="38"/>
      <c r="S21" s="38"/>
      <c r="T21" s="38"/>
      <c r="U21" s="52">
        <v>95</v>
      </c>
      <c r="V21" s="74">
        <v>103</v>
      </c>
      <c r="W21" s="56">
        <f t="shared" si="10"/>
        <v>108.42105263157895</v>
      </c>
      <c r="X21" s="53">
        <f t="shared" si="11"/>
        <v>8</v>
      </c>
      <c r="Y21" s="52"/>
      <c r="Z21" s="52"/>
      <c r="AA21" s="56" t="e">
        <f t="shared" si="12"/>
        <v>#DIV/0!</v>
      </c>
      <c r="AB21" s="53">
        <f t="shared" si="13"/>
        <v>0</v>
      </c>
      <c r="AC21" s="54"/>
      <c r="AD21" s="52"/>
      <c r="AE21" s="56" t="e">
        <f t="shared" si="14"/>
        <v>#DIV/0!</v>
      </c>
      <c r="AF21" s="53">
        <f t="shared" si="15"/>
        <v>0</v>
      </c>
      <c r="AG21" s="55">
        <v>25.9</v>
      </c>
      <c r="AH21" s="55">
        <v>29.6</v>
      </c>
      <c r="AI21" s="40"/>
      <c r="AJ21" s="52">
        <v>55</v>
      </c>
      <c r="AK21" s="54">
        <v>49</v>
      </c>
      <c r="AL21" s="56">
        <f t="shared" si="16"/>
        <v>89.090909090909093</v>
      </c>
      <c r="AM21" s="53">
        <f t="shared" si="17"/>
        <v>-6</v>
      </c>
      <c r="AN21" s="56">
        <v>92.7</v>
      </c>
      <c r="AO21" s="71">
        <v>95.9</v>
      </c>
      <c r="AP21" s="40"/>
      <c r="AQ21" s="39"/>
      <c r="AR21" s="39"/>
      <c r="AS21" s="40"/>
      <c r="AT21" s="39"/>
      <c r="AU21" s="54"/>
      <c r="AV21" s="54"/>
      <c r="AW21" s="56" t="e">
        <f t="shared" si="18"/>
        <v>#DIV/0!</v>
      </c>
      <c r="AX21" s="53">
        <f t="shared" si="19"/>
        <v>0</v>
      </c>
      <c r="AY21" s="55"/>
      <c r="AZ21" s="55"/>
      <c r="BA21" s="40"/>
      <c r="BB21" s="52">
        <v>47</v>
      </c>
      <c r="BC21" s="52">
        <v>22</v>
      </c>
      <c r="BD21" s="56">
        <f t="shared" si="20"/>
        <v>46.808510638297875</v>
      </c>
      <c r="BE21" s="53">
        <f t="shared" si="21"/>
        <v>-25</v>
      </c>
      <c r="BF21" s="52">
        <v>47</v>
      </c>
      <c r="BG21" s="52">
        <v>22</v>
      </c>
      <c r="BH21" s="56">
        <f t="shared" si="22"/>
        <v>46.808510638297875</v>
      </c>
      <c r="BI21" s="53">
        <f t="shared" si="23"/>
        <v>-25</v>
      </c>
      <c r="BJ21" s="52">
        <v>303</v>
      </c>
      <c r="BK21" s="52">
        <v>324</v>
      </c>
      <c r="BL21" s="56">
        <f t="shared" si="24"/>
        <v>106.93069306930694</v>
      </c>
      <c r="BM21" s="53">
        <f t="shared" si="25"/>
        <v>21</v>
      </c>
      <c r="BN21" s="52">
        <v>63</v>
      </c>
      <c r="BO21" s="52"/>
      <c r="BP21" s="43"/>
      <c r="BQ21" s="57">
        <v>118</v>
      </c>
      <c r="BR21" s="54">
        <v>98</v>
      </c>
      <c r="BS21" s="39"/>
      <c r="BT21" s="57">
        <v>112</v>
      </c>
      <c r="BU21" s="54">
        <v>93</v>
      </c>
      <c r="BV21" s="39"/>
      <c r="BW21" s="71">
        <v>2.2000000000000002</v>
      </c>
      <c r="BX21" s="71">
        <v>3</v>
      </c>
      <c r="BY21" s="40"/>
      <c r="BZ21" s="116">
        <v>30.63973063973064</v>
      </c>
      <c r="CA21" s="58">
        <v>15.469613259668508</v>
      </c>
      <c r="CB21" s="44"/>
      <c r="CC21" s="45"/>
      <c r="CD21" s="46"/>
      <c r="CE21" s="46"/>
      <c r="CF21" s="47"/>
      <c r="CG21" s="59">
        <v>64</v>
      </c>
      <c r="CH21" s="59">
        <v>73</v>
      </c>
      <c r="CI21" s="56">
        <f t="shared" si="26"/>
        <v>114.0625</v>
      </c>
      <c r="CJ21" s="53">
        <f t="shared" si="27"/>
        <v>9</v>
      </c>
      <c r="CK21" s="60">
        <v>169</v>
      </c>
      <c r="CL21" s="52">
        <v>201</v>
      </c>
      <c r="CM21" s="56">
        <f t="shared" si="28"/>
        <v>118.93491124260356</v>
      </c>
      <c r="CN21" s="53">
        <f t="shared" si="29"/>
        <v>32</v>
      </c>
      <c r="CO21" s="60">
        <v>167</v>
      </c>
      <c r="CP21" s="52">
        <v>201</v>
      </c>
      <c r="CQ21" s="56">
        <f t="shared" si="30"/>
        <v>120.35928143712576</v>
      </c>
      <c r="CR21" s="53">
        <f t="shared" si="31"/>
        <v>34</v>
      </c>
      <c r="CS21" s="60"/>
      <c r="CT21" s="52"/>
      <c r="CU21" s="38"/>
      <c r="CV21" s="37"/>
      <c r="CW21" s="55"/>
      <c r="CX21" s="55"/>
      <c r="CY21" s="40"/>
      <c r="CZ21" s="52">
        <v>203</v>
      </c>
      <c r="DA21" s="52">
        <v>199</v>
      </c>
      <c r="DB21" s="56">
        <f t="shared" si="32"/>
        <v>98.029556650246306</v>
      </c>
      <c r="DC21" s="53">
        <f t="shared" si="33"/>
        <v>-4</v>
      </c>
      <c r="DD21" s="52">
        <v>179</v>
      </c>
      <c r="DE21" s="52">
        <v>175</v>
      </c>
      <c r="DF21" s="56">
        <f t="shared" si="34"/>
        <v>97.765363128491629</v>
      </c>
      <c r="DG21" s="53">
        <f t="shared" si="35"/>
        <v>-4</v>
      </c>
      <c r="DH21" s="61"/>
      <c r="DI21" s="52">
        <v>1602.7027027027027</v>
      </c>
      <c r="DJ21" s="37"/>
      <c r="DK21" s="52">
        <v>9</v>
      </c>
      <c r="DL21" s="52">
        <v>15</v>
      </c>
      <c r="DM21" s="56">
        <f t="shared" si="36"/>
        <v>166.66666666666669</v>
      </c>
      <c r="DN21" s="53">
        <f t="shared" si="37"/>
        <v>6</v>
      </c>
      <c r="DO21" s="52">
        <v>1611.42</v>
      </c>
      <c r="DP21" s="52">
        <v>3078.58</v>
      </c>
      <c r="DQ21" s="53">
        <f t="shared" si="38"/>
        <v>1467.1599999999999</v>
      </c>
      <c r="DR21" s="62">
        <v>22.555555555555557</v>
      </c>
      <c r="DS21" s="62">
        <v>13.266666666666667</v>
      </c>
      <c r="DT21" s="76">
        <f t="shared" si="39"/>
        <v>-9.2888888888888896</v>
      </c>
      <c r="DU21" s="50"/>
      <c r="DV21" s="50"/>
      <c r="DW21" s="50"/>
      <c r="DX21" s="50"/>
      <c r="DY21" s="7"/>
      <c r="DZ21" s="7"/>
    </row>
    <row r="22" spans="1:130" s="16" customFormat="1" ht="21.75" customHeight="1" x14ac:dyDescent="0.25">
      <c r="A22" s="51" t="s">
        <v>58</v>
      </c>
      <c r="B22" s="52">
        <v>837</v>
      </c>
      <c r="C22" s="53">
        <v>914</v>
      </c>
      <c r="D22" s="56">
        <f t="shared" si="2"/>
        <v>109.19952210274791</v>
      </c>
      <c r="E22" s="53">
        <f t="shared" si="3"/>
        <v>77</v>
      </c>
      <c r="F22" s="52"/>
      <c r="G22" s="52"/>
      <c r="H22" s="56" t="e">
        <f t="shared" si="4"/>
        <v>#DIV/0!</v>
      </c>
      <c r="I22" s="53">
        <f t="shared" si="5"/>
        <v>0</v>
      </c>
      <c r="J22" s="52"/>
      <c r="K22" s="52"/>
      <c r="L22" s="56" t="e">
        <f t="shared" si="6"/>
        <v>#DIV/0!</v>
      </c>
      <c r="M22" s="53">
        <f t="shared" si="7"/>
        <v>0</v>
      </c>
      <c r="N22" s="52">
        <v>248</v>
      </c>
      <c r="O22" s="52">
        <v>282</v>
      </c>
      <c r="P22" s="56">
        <f t="shared" si="8"/>
        <v>113.70967741935485</v>
      </c>
      <c r="Q22" s="53">
        <f t="shared" si="9"/>
        <v>34</v>
      </c>
      <c r="R22" s="38"/>
      <c r="S22" s="38"/>
      <c r="T22" s="38"/>
      <c r="U22" s="52">
        <v>207</v>
      </c>
      <c r="V22" s="74">
        <v>240</v>
      </c>
      <c r="W22" s="56">
        <f t="shared" si="10"/>
        <v>115.94202898550725</v>
      </c>
      <c r="X22" s="53">
        <f t="shared" si="11"/>
        <v>33</v>
      </c>
      <c r="Y22" s="52"/>
      <c r="Z22" s="52"/>
      <c r="AA22" s="56" t="e">
        <f t="shared" si="12"/>
        <v>#DIV/0!</v>
      </c>
      <c r="AB22" s="53">
        <f t="shared" si="13"/>
        <v>0</v>
      </c>
      <c r="AC22" s="54"/>
      <c r="AD22" s="52"/>
      <c r="AE22" s="56" t="e">
        <f t="shared" si="14"/>
        <v>#DIV/0!</v>
      </c>
      <c r="AF22" s="53">
        <f t="shared" si="15"/>
        <v>0</v>
      </c>
      <c r="AG22" s="55">
        <v>24.7</v>
      </c>
      <c r="AH22" s="55">
        <v>27.7</v>
      </c>
      <c r="AI22" s="40"/>
      <c r="AJ22" s="52">
        <v>105</v>
      </c>
      <c r="AK22" s="54">
        <v>94</v>
      </c>
      <c r="AL22" s="56">
        <f t="shared" si="16"/>
        <v>89.523809523809533</v>
      </c>
      <c r="AM22" s="53">
        <f t="shared" si="17"/>
        <v>-11</v>
      </c>
      <c r="AN22" s="56">
        <v>83.5</v>
      </c>
      <c r="AO22" s="71">
        <v>92</v>
      </c>
      <c r="AP22" s="40"/>
      <c r="AQ22" s="39"/>
      <c r="AR22" s="39"/>
      <c r="AS22" s="40"/>
      <c r="AT22" s="39"/>
      <c r="AU22" s="54"/>
      <c r="AV22" s="54"/>
      <c r="AW22" s="56" t="e">
        <f t="shared" si="18"/>
        <v>#DIV/0!</v>
      </c>
      <c r="AX22" s="53">
        <f t="shared" si="19"/>
        <v>0</v>
      </c>
      <c r="AY22" s="55"/>
      <c r="AZ22" s="55"/>
      <c r="BA22" s="40"/>
      <c r="BB22" s="52">
        <v>98</v>
      </c>
      <c r="BC22" s="52">
        <v>150</v>
      </c>
      <c r="BD22" s="56">
        <f t="shared" si="20"/>
        <v>153.0612244897959</v>
      </c>
      <c r="BE22" s="53">
        <f t="shared" si="21"/>
        <v>52</v>
      </c>
      <c r="BF22" s="52">
        <v>80</v>
      </c>
      <c r="BG22" s="52">
        <v>136</v>
      </c>
      <c r="BH22" s="56">
        <f t="shared" si="22"/>
        <v>170</v>
      </c>
      <c r="BI22" s="53">
        <f t="shared" si="23"/>
        <v>56</v>
      </c>
      <c r="BJ22" s="52">
        <v>685</v>
      </c>
      <c r="BK22" s="52">
        <v>838</v>
      </c>
      <c r="BL22" s="56">
        <f t="shared" si="24"/>
        <v>122.33576642335765</v>
      </c>
      <c r="BM22" s="53">
        <f t="shared" si="25"/>
        <v>153</v>
      </c>
      <c r="BN22" s="52">
        <v>66</v>
      </c>
      <c r="BO22" s="52"/>
      <c r="BP22" s="43"/>
      <c r="BQ22" s="63">
        <v>118</v>
      </c>
      <c r="BR22" s="54">
        <v>109</v>
      </c>
      <c r="BS22" s="39"/>
      <c r="BT22" s="63">
        <v>112</v>
      </c>
      <c r="BU22" s="54">
        <v>105</v>
      </c>
      <c r="BV22" s="39"/>
      <c r="BW22" s="71">
        <v>3.3</v>
      </c>
      <c r="BX22" s="71">
        <v>7.8</v>
      </c>
      <c r="BY22" s="40"/>
      <c r="BZ22" s="116">
        <v>31.539735099337747</v>
      </c>
      <c r="CA22" s="58">
        <v>16.630196936542667</v>
      </c>
      <c r="CB22" s="44"/>
      <c r="CC22" s="45"/>
      <c r="CD22" s="46"/>
      <c r="CE22" s="46"/>
      <c r="CF22" s="47"/>
      <c r="CG22" s="59">
        <v>100</v>
      </c>
      <c r="CH22" s="59">
        <v>145</v>
      </c>
      <c r="CI22" s="56">
        <f t="shared" si="26"/>
        <v>145</v>
      </c>
      <c r="CJ22" s="53">
        <f t="shared" si="27"/>
        <v>45</v>
      </c>
      <c r="CK22" s="60">
        <v>520</v>
      </c>
      <c r="CL22" s="52">
        <v>600</v>
      </c>
      <c r="CM22" s="56">
        <f t="shared" si="28"/>
        <v>115.38461538461537</v>
      </c>
      <c r="CN22" s="53">
        <f t="shared" si="29"/>
        <v>80</v>
      </c>
      <c r="CO22" s="60">
        <v>519</v>
      </c>
      <c r="CP22" s="52">
        <v>600</v>
      </c>
      <c r="CQ22" s="56">
        <f t="shared" si="30"/>
        <v>115.60693641618498</v>
      </c>
      <c r="CR22" s="53">
        <f t="shared" si="31"/>
        <v>81</v>
      </c>
      <c r="CS22" s="60"/>
      <c r="CT22" s="52"/>
      <c r="CU22" s="38"/>
      <c r="CV22" s="37"/>
      <c r="CW22" s="55"/>
      <c r="CX22" s="55"/>
      <c r="CY22" s="40"/>
      <c r="CZ22" s="52">
        <v>487</v>
      </c>
      <c r="DA22" s="52">
        <v>509</v>
      </c>
      <c r="DB22" s="56">
        <f t="shared" si="32"/>
        <v>104.51745379876796</v>
      </c>
      <c r="DC22" s="53">
        <f t="shared" si="33"/>
        <v>22</v>
      </c>
      <c r="DD22" s="52">
        <v>396</v>
      </c>
      <c r="DE22" s="52">
        <v>432</v>
      </c>
      <c r="DF22" s="56">
        <f t="shared" si="34"/>
        <v>109.09090909090908</v>
      </c>
      <c r="DG22" s="53">
        <f t="shared" si="35"/>
        <v>36</v>
      </c>
      <c r="DH22" s="61"/>
      <c r="DI22" s="52">
        <v>1677.9411764705883</v>
      </c>
      <c r="DJ22" s="37"/>
      <c r="DK22" s="52">
        <v>80</v>
      </c>
      <c r="DL22" s="52">
        <v>65</v>
      </c>
      <c r="DM22" s="56">
        <f t="shared" si="36"/>
        <v>81.25</v>
      </c>
      <c r="DN22" s="53">
        <f t="shared" si="37"/>
        <v>-15</v>
      </c>
      <c r="DO22" s="52">
        <v>1569.74</v>
      </c>
      <c r="DP22" s="52">
        <v>3272.17</v>
      </c>
      <c r="DQ22" s="53">
        <f t="shared" si="38"/>
        <v>1702.43</v>
      </c>
      <c r="DR22" s="62">
        <v>6.0875000000000004</v>
      </c>
      <c r="DS22" s="62">
        <v>7.8307692307692305</v>
      </c>
      <c r="DT22" s="76">
        <f t="shared" si="39"/>
        <v>1.7432692307692301</v>
      </c>
      <c r="DU22" s="50"/>
      <c r="DV22" s="50"/>
      <c r="DW22" s="50"/>
      <c r="DX22" s="50"/>
      <c r="DY22" s="7"/>
      <c r="DZ22" s="7"/>
    </row>
    <row r="23" spans="1:130" s="16" customFormat="1" ht="21.75" customHeight="1" x14ac:dyDescent="0.25">
      <c r="A23" s="51" t="s">
        <v>59</v>
      </c>
      <c r="B23" s="52">
        <v>447</v>
      </c>
      <c r="C23" s="53">
        <v>451</v>
      </c>
      <c r="D23" s="56">
        <f t="shared" si="2"/>
        <v>100.89485458612974</v>
      </c>
      <c r="E23" s="53">
        <f t="shared" si="3"/>
        <v>4</v>
      </c>
      <c r="F23" s="52"/>
      <c r="G23" s="52"/>
      <c r="H23" s="56" t="e">
        <f t="shared" si="4"/>
        <v>#DIV/0!</v>
      </c>
      <c r="I23" s="53">
        <f t="shared" si="5"/>
        <v>0</v>
      </c>
      <c r="J23" s="52"/>
      <c r="K23" s="52"/>
      <c r="L23" s="56" t="e">
        <f t="shared" si="6"/>
        <v>#DIV/0!</v>
      </c>
      <c r="M23" s="53">
        <f t="shared" si="7"/>
        <v>0</v>
      </c>
      <c r="N23" s="52">
        <v>30</v>
      </c>
      <c r="O23" s="52">
        <v>48</v>
      </c>
      <c r="P23" s="56">
        <f t="shared" si="8"/>
        <v>160</v>
      </c>
      <c r="Q23" s="53">
        <f t="shared" si="9"/>
        <v>18</v>
      </c>
      <c r="R23" s="38"/>
      <c r="S23" s="38"/>
      <c r="T23" s="38"/>
      <c r="U23" s="52">
        <v>97</v>
      </c>
      <c r="V23" s="74">
        <v>108</v>
      </c>
      <c r="W23" s="56">
        <f t="shared" si="10"/>
        <v>111.34020618556701</v>
      </c>
      <c r="X23" s="53">
        <f t="shared" si="11"/>
        <v>11</v>
      </c>
      <c r="Y23" s="52"/>
      <c r="Z23" s="52"/>
      <c r="AA23" s="56" t="e">
        <f t="shared" si="12"/>
        <v>#DIV/0!</v>
      </c>
      <c r="AB23" s="53">
        <f t="shared" si="13"/>
        <v>0</v>
      </c>
      <c r="AC23" s="54"/>
      <c r="AD23" s="52"/>
      <c r="AE23" s="56" t="e">
        <f t="shared" si="14"/>
        <v>#DIV/0!</v>
      </c>
      <c r="AF23" s="53">
        <f t="shared" si="15"/>
        <v>0</v>
      </c>
      <c r="AG23" s="55">
        <v>21.7</v>
      </c>
      <c r="AH23" s="55">
        <v>24.8</v>
      </c>
      <c r="AI23" s="40"/>
      <c r="AJ23" s="52">
        <v>30</v>
      </c>
      <c r="AK23" s="54">
        <v>16</v>
      </c>
      <c r="AL23" s="56">
        <f t="shared" si="16"/>
        <v>53.333333333333336</v>
      </c>
      <c r="AM23" s="53">
        <f t="shared" si="17"/>
        <v>-14</v>
      </c>
      <c r="AN23" s="56">
        <v>100</v>
      </c>
      <c r="AO23" s="71">
        <v>100</v>
      </c>
      <c r="AP23" s="40"/>
      <c r="AQ23" s="39"/>
      <c r="AR23" s="39"/>
      <c r="AS23" s="40"/>
      <c r="AT23" s="39"/>
      <c r="AU23" s="54"/>
      <c r="AV23" s="54"/>
      <c r="AW23" s="56" t="e">
        <f t="shared" si="18"/>
        <v>#DIV/0!</v>
      </c>
      <c r="AX23" s="53">
        <f t="shared" si="19"/>
        <v>0</v>
      </c>
      <c r="AY23" s="55"/>
      <c r="AZ23" s="55"/>
      <c r="BA23" s="40"/>
      <c r="BB23" s="52">
        <v>2</v>
      </c>
      <c r="BC23" s="52">
        <v>19</v>
      </c>
      <c r="BD23" s="56">
        <f t="shared" si="20"/>
        <v>950</v>
      </c>
      <c r="BE23" s="53">
        <f t="shared" si="21"/>
        <v>17</v>
      </c>
      <c r="BF23" s="52">
        <v>2</v>
      </c>
      <c r="BG23" s="52">
        <v>19</v>
      </c>
      <c r="BH23" s="56">
        <f t="shared" si="22"/>
        <v>950</v>
      </c>
      <c r="BI23" s="53">
        <f t="shared" si="23"/>
        <v>17</v>
      </c>
      <c r="BJ23" s="52">
        <v>350</v>
      </c>
      <c r="BK23" s="52">
        <v>384</v>
      </c>
      <c r="BL23" s="56">
        <f t="shared" si="24"/>
        <v>109.71428571428572</v>
      </c>
      <c r="BM23" s="53">
        <f t="shared" si="25"/>
        <v>34</v>
      </c>
      <c r="BN23" s="52">
        <v>65</v>
      </c>
      <c r="BO23" s="52"/>
      <c r="BP23" s="43"/>
      <c r="BQ23" s="57">
        <v>190</v>
      </c>
      <c r="BR23" s="54">
        <v>177</v>
      </c>
      <c r="BS23" s="39"/>
      <c r="BT23" s="57">
        <v>186</v>
      </c>
      <c r="BU23" s="54">
        <v>171</v>
      </c>
      <c r="BV23" s="39"/>
      <c r="BW23" s="71">
        <v>6.5</v>
      </c>
      <c r="BX23" s="71">
        <v>8.9</v>
      </c>
      <c r="BY23" s="40"/>
      <c r="BZ23" s="116">
        <v>11.242603550295858</v>
      </c>
      <c r="CA23" s="58">
        <v>7.7605321507760534</v>
      </c>
      <c r="CB23" s="44"/>
      <c r="CC23" s="45"/>
      <c r="CD23" s="46"/>
      <c r="CE23" s="46"/>
      <c r="CF23" s="47"/>
      <c r="CG23" s="59">
        <v>49</v>
      </c>
      <c r="CH23" s="59">
        <v>51</v>
      </c>
      <c r="CI23" s="56">
        <f t="shared" si="26"/>
        <v>104.08163265306123</v>
      </c>
      <c r="CJ23" s="53">
        <f t="shared" si="27"/>
        <v>2</v>
      </c>
      <c r="CK23" s="60">
        <v>138</v>
      </c>
      <c r="CL23" s="52">
        <v>149</v>
      </c>
      <c r="CM23" s="56">
        <f t="shared" si="28"/>
        <v>107.97101449275361</v>
      </c>
      <c r="CN23" s="53">
        <f t="shared" si="29"/>
        <v>11</v>
      </c>
      <c r="CO23" s="60">
        <v>138</v>
      </c>
      <c r="CP23" s="52">
        <v>145</v>
      </c>
      <c r="CQ23" s="56">
        <f t="shared" si="30"/>
        <v>105.07246376811594</v>
      </c>
      <c r="CR23" s="53">
        <f t="shared" si="31"/>
        <v>7</v>
      </c>
      <c r="CS23" s="60"/>
      <c r="CT23" s="52"/>
      <c r="CU23" s="38"/>
      <c r="CV23" s="37"/>
      <c r="CW23" s="55"/>
      <c r="CX23" s="55"/>
      <c r="CY23" s="40"/>
      <c r="CZ23" s="52">
        <v>318</v>
      </c>
      <c r="DA23" s="52">
        <v>304</v>
      </c>
      <c r="DB23" s="56">
        <f t="shared" si="32"/>
        <v>95.59748427672956</v>
      </c>
      <c r="DC23" s="53">
        <f t="shared" si="33"/>
        <v>-14</v>
      </c>
      <c r="DD23" s="52">
        <v>260</v>
      </c>
      <c r="DE23" s="52">
        <v>251</v>
      </c>
      <c r="DF23" s="56">
        <f t="shared" si="34"/>
        <v>96.538461538461533</v>
      </c>
      <c r="DG23" s="53">
        <f t="shared" si="35"/>
        <v>-9</v>
      </c>
      <c r="DH23" s="61"/>
      <c r="DI23" s="52">
        <v>1352.9411764705883</v>
      </c>
      <c r="DJ23" s="37"/>
      <c r="DK23" s="52">
        <v>18</v>
      </c>
      <c r="DL23" s="52">
        <v>11</v>
      </c>
      <c r="DM23" s="56">
        <f t="shared" si="36"/>
        <v>61.111111111111114</v>
      </c>
      <c r="DN23" s="53">
        <f t="shared" si="37"/>
        <v>-7</v>
      </c>
      <c r="DO23" s="52">
        <v>1507.93</v>
      </c>
      <c r="DP23" s="52">
        <v>3149.25</v>
      </c>
      <c r="DQ23" s="53">
        <f t="shared" si="38"/>
        <v>1641.32</v>
      </c>
      <c r="DR23" s="62">
        <v>17.666666666666668</v>
      </c>
      <c r="DS23" s="62">
        <v>27.636363636363637</v>
      </c>
      <c r="DT23" s="76">
        <f t="shared" si="39"/>
        <v>9.9696969696969688</v>
      </c>
      <c r="DU23" s="50"/>
      <c r="DV23" s="50"/>
      <c r="DW23" s="50"/>
      <c r="DX23" s="50"/>
      <c r="DY23" s="7"/>
      <c r="DZ23" s="7"/>
    </row>
    <row r="24" spans="1:130" s="16" customFormat="1" ht="21.75" customHeight="1" x14ac:dyDescent="0.25">
      <c r="A24" s="51" t="s">
        <v>60</v>
      </c>
      <c r="B24" s="52">
        <v>1085</v>
      </c>
      <c r="C24" s="53">
        <v>1135</v>
      </c>
      <c r="D24" s="56">
        <f t="shared" si="2"/>
        <v>104.60829493087557</v>
      </c>
      <c r="E24" s="53">
        <f t="shared" si="3"/>
        <v>50</v>
      </c>
      <c r="F24" s="52"/>
      <c r="G24" s="52"/>
      <c r="H24" s="56" t="e">
        <f t="shared" si="4"/>
        <v>#DIV/0!</v>
      </c>
      <c r="I24" s="53">
        <f t="shared" si="5"/>
        <v>0</v>
      </c>
      <c r="J24" s="52"/>
      <c r="K24" s="52"/>
      <c r="L24" s="56" t="e">
        <f t="shared" si="6"/>
        <v>#DIV/0!</v>
      </c>
      <c r="M24" s="53">
        <f t="shared" si="7"/>
        <v>0</v>
      </c>
      <c r="N24" s="52">
        <v>213</v>
      </c>
      <c r="O24" s="52">
        <v>201</v>
      </c>
      <c r="P24" s="56">
        <f t="shared" si="8"/>
        <v>94.366197183098592</v>
      </c>
      <c r="Q24" s="53">
        <f t="shared" si="9"/>
        <v>-12</v>
      </c>
      <c r="R24" s="38"/>
      <c r="S24" s="38"/>
      <c r="T24" s="38"/>
      <c r="U24" s="52">
        <v>242</v>
      </c>
      <c r="V24" s="74">
        <v>289</v>
      </c>
      <c r="W24" s="56">
        <f t="shared" si="10"/>
        <v>119.42148760330578</v>
      </c>
      <c r="X24" s="53">
        <f t="shared" si="11"/>
        <v>47</v>
      </c>
      <c r="Y24" s="52"/>
      <c r="Z24" s="52"/>
      <c r="AA24" s="56" t="e">
        <f t="shared" si="12"/>
        <v>#DIV/0!</v>
      </c>
      <c r="AB24" s="53">
        <f t="shared" si="13"/>
        <v>0</v>
      </c>
      <c r="AC24" s="54"/>
      <c r="AD24" s="52"/>
      <c r="AE24" s="56" t="e">
        <f t="shared" si="14"/>
        <v>#DIV/0!</v>
      </c>
      <c r="AF24" s="53">
        <f t="shared" si="15"/>
        <v>0</v>
      </c>
      <c r="AG24" s="55">
        <v>22.3</v>
      </c>
      <c r="AH24" s="55">
        <v>26.5</v>
      </c>
      <c r="AI24" s="40"/>
      <c r="AJ24" s="52">
        <v>101</v>
      </c>
      <c r="AK24" s="54">
        <v>112</v>
      </c>
      <c r="AL24" s="56">
        <f t="shared" si="16"/>
        <v>110.8910891089109</v>
      </c>
      <c r="AM24" s="53">
        <f t="shared" si="17"/>
        <v>11</v>
      </c>
      <c r="AN24" s="56">
        <v>100</v>
      </c>
      <c r="AO24" s="71">
        <v>100</v>
      </c>
      <c r="AP24" s="40"/>
      <c r="AQ24" s="39"/>
      <c r="AR24" s="39"/>
      <c r="AS24" s="40"/>
      <c r="AT24" s="39"/>
      <c r="AU24" s="54"/>
      <c r="AV24" s="54"/>
      <c r="AW24" s="56" t="e">
        <f t="shared" si="18"/>
        <v>#DIV/0!</v>
      </c>
      <c r="AX24" s="53">
        <f t="shared" si="19"/>
        <v>0</v>
      </c>
      <c r="AY24" s="55"/>
      <c r="AZ24" s="55"/>
      <c r="BA24" s="40"/>
      <c r="BB24" s="52">
        <v>80</v>
      </c>
      <c r="BC24" s="52">
        <v>50</v>
      </c>
      <c r="BD24" s="56">
        <f t="shared" si="20"/>
        <v>62.5</v>
      </c>
      <c r="BE24" s="53">
        <f t="shared" si="21"/>
        <v>-30</v>
      </c>
      <c r="BF24" s="52">
        <v>77</v>
      </c>
      <c r="BG24" s="52">
        <v>50</v>
      </c>
      <c r="BH24" s="56">
        <f t="shared" si="22"/>
        <v>64.935064935064929</v>
      </c>
      <c r="BI24" s="53">
        <f t="shared" si="23"/>
        <v>-27</v>
      </c>
      <c r="BJ24" s="52">
        <v>880</v>
      </c>
      <c r="BK24" s="52">
        <v>1064</v>
      </c>
      <c r="BL24" s="56">
        <f t="shared" si="24"/>
        <v>120.90909090909091</v>
      </c>
      <c r="BM24" s="53">
        <f t="shared" si="25"/>
        <v>184</v>
      </c>
      <c r="BN24" s="52">
        <v>64</v>
      </c>
      <c r="BO24" s="52"/>
      <c r="BP24" s="43"/>
      <c r="BQ24" s="57">
        <v>125</v>
      </c>
      <c r="BR24" s="54">
        <v>127</v>
      </c>
      <c r="BS24" s="39"/>
      <c r="BT24" s="57">
        <v>118</v>
      </c>
      <c r="BU24" s="54">
        <v>119</v>
      </c>
      <c r="BV24" s="39"/>
      <c r="BW24" s="71">
        <v>4.3</v>
      </c>
      <c r="BX24" s="71">
        <v>7.1</v>
      </c>
      <c r="BY24" s="40"/>
      <c r="BZ24" s="116">
        <v>31.113876789047918</v>
      </c>
      <c r="CA24" s="58">
        <v>17.004405286343612</v>
      </c>
      <c r="CB24" s="44"/>
      <c r="CC24" s="45"/>
      <c r="CD24" s="46"/>
      <c r="CE24" s="46"/>
      <c r="CF24" s="47"/>
      <c r="CG24" s="59">
        <v>140</v>
      </c>
      <c r="CH24" s="59">
        <v>136</v>
      </c>
      <c r="CI24" s="56">
        <f t="shared" si="26"/>
        <v>97.142857142857139</v>
      </c>
      <c r="CJ24" s="53">
        <f t="shared" si="27"/>
        <v>-4</v>
      </c>
      <c r="CK24" s="60">
        <v>538</v>
      </c>
      <c r="CL24" s="52">
        <v>540</v>
      </c>
      <c r="CM24" s="56">
        <f t="shared" si="28"/>
        <v>100.37174721189589</v>
      </c>
      <c r="CN24" s="53">
        <f t="shared" si="29"/>
        <v>2</v>
      </c>
      <c r="CO24" s="60">
        <v>537</v>
      </c>
      <c r="CP24" s="52">
        <v>539</v>
      </c>
      <c r="CQ24" s="56">
        <f t="shared" si="30"/>
        <v>100.37243947858474</v>
      </c>
      <c r="CR24" s="53">
        <f t="shared" si="31"/>
        <v>2</v>
      </c>
      <c r="CS24" s="60"/>
      <c r="CT24" s="52"/>
      <c r="CU24" s="38"/>
      <c r="CV24" s="37"/>
      <c r="CW24" s="55"/>
      <c r="CX24" s="55"/>
      <c r="CY24" s="40"/>
      <c r="CZ24" s="52">
        <v>680</v>
      </c>
      <c r="DA24" s="52">
        <v>641</v>
      </c>
      <c r="DB24" s="56">
        <f t="shared" si="32"/>
        <v>94.264705882352942</v>
      </c>
      <c r="DC24" s="53">
        <f t="shared" si="33"/>
        <v>-39</v>
      </c>
      <c r="DD24" s="52">
        <v>569</v>
      </c>
      <c r="DE24" s="52">
        <v>572</v>
      </c>
      <c r="DF24" s="56">
        <f t="shared" si="34"/>
        <v>100.52724077328648</v>
      </c>
      <c r="DG24" s="53">
        <f t="shared" si="35"/>
        <v>3</v>
      </c>
      <c r="DH24" s="61"/>
      <c r="DI24" s="52">
        <v>1729.6068796068796</v>
      </c>
      <c r="DJ24" s="37"/>
      <c r="DK24" s="52">
        <v>76</v>
      </c>
      <c r="DL24" s="52">
        <v>70</v>
      </c>
      <c r="DM24" s="56">
        <f t="shared" si="36"/>
        <v>92.10526315789474</v>
      </c>
      <c r="DN24" s="53">
        <f t="shared" si="37"/>
        <v>-6</v>
      </c>
      <c r="DO24" s="52">
        <v>1758.35</v>
      </c>
      <c r="DP24" s="52">
        <v>3487.51</v>
      </c>
      <c r="DQ24" s="53">
        <f t="shared" si="38"/>
        <v>1729.1600000000003</v>
      </c>
      <c r="DR24" s="62">
        <v>8.9473684210526319</v>
      </c>
      <c r="DS24" s="62">
        <v>9.1571428571428566</v>
      </c>
      <c r="DT24" s="76">
        <f t="shared" si="39"/>
        <v>0.20977443609022473</v>
      </c>
      <c r="DU24" s="50"/>
      <c r="DV24" s="50"/>
      <c r="DW24" s="50"/>
      <c r="DX24" s="50"/>
      <c r="DY24" s="7"/>
      <c r="DZ24" s="7"/>
    </row>
    <row r="25" spans="1:130" s="16" customFormat="1" ht="21.75" customHeight="1" x14ac:dyDescent="0.25">
      <c r="A25" s="51"/>
      <c r="B25" s="52">
        <v>0</v>
      </c>
      <c r="C25" s="53"/>
      <c r="D25" s="56"/>
      <c r="E25" s="53"/>
      <c r="F25" s="52"/>
      <c r="G25" s="52"/>
      <c r="H25" s="56"/>
      <c r="I25" s="53"/>
      <c r="J25" s="52"/>
      <c r="K25" s="52"/>
      <c r="L25" s="56"/>
      <c r="M25" s="53"/>
      <c r="N25" s="52"/>
      <c r="O25" s="52"/>
      <c r="P25" s="56"/>
      <c r="Q25" s="53"/>
      <c r="R25" s="38"/>
      <c r="S25" s="38"/>
      <c r="T25" s="38"/>
      <c r="U25" s="52">
        <v>0</v>
      </c>
      <c r="V25" s="74">
        <v>0</v>
      </c>
      <c r="W25" s="56"/>
      <c r="X25" s="53"/>
      <c r="Y25" s="52"/>
      <c r="Z25" s="52"/>
      <c r="AA25" s="56"/>
      <c r="AB25" s="53"/>
      <c r="AC25" s="54"/>
      <c r="AD25" s="52"/>
      <c r="AE25" s="56"/>
      <c r="AF25" s="53"/>
      <c r="AG25" s="55"/>
      <c r="AH25" s="55"/>
      <c r="AI25" s="40"/>
      <c r="AJ25" s="52"/>
      <c r="AK25" s="54"/>
      <c r="AL25" s="56"/>
      <c r="AM25" s="53"/>
      <c r="AN25" s="56"/>
      <c r="AO25" s="71"/>
      <c r="AP25" s="40"/>
      <c r="AQ25" s="39"/>
      <c r="AR25" s="39"/>
      <c r="AS25" s="40"/>
      <c r="AT25" s="39"/>
      <c r="AU25" s="54"/>
      <c r="AV25" s="54"/>
      <c r="AW25" s="56"/>
      <c r="AX25" s="53"/>
      <c r="AY25" s="55"/>
      <c r="AZ25" s="55"/>
      <c r="BA25" s="40"/>
      <c r="BB25" s="52"/>
      <c r="BC25" s="52"/>
      <c r="BD25" s="56"/>
      <c r="BE25" s="53"/>
      <c r="BF25" s="52">
        <v>0</v>
      </c>
      <c r="BG25" s="52"/>
      <c r="BH25" s="56"/>
      <c r="BI25" s="53"/>
      <c r="BJ25" s="52">
        <v>0</v>
      </c>
      <c r="BK25" s="52">
        <v>0</v>
      </c>
      <c r="BL25" s="56"/>
      <c r="BM25" s="53"/>
      <c r="BN25" s="52">
        <v>0</v>
      </c>
      <c r="BO25" s="52"/>
      <c r="BP25" s="43"/>
      <c r="BQ25" s="57">
        <v>0</v>
      </c>
      <c r="BR25" s="54"/>
      <c r="BS25" s="39"/>
      <c r="BT25" s="57">
        <v>0</v>
      </c>
      <c r="BU25" s="54"/>
      <c r="BV25" s="39"/>
      <c r="BW25" s="71"/>
      <c r="BX25" s="71"/>
      <c r="BY25" s="40"/>
      <c r="BZ25" s="116"/>
      <c r="CA25" s="58"/>
      <c r="CB25" s="44"/>
      <c r="CC25" s="45"/>
      <c r="CD25" s="46"/>
      <c r="CE25" s="46"/>
      <c r="CF25" s="47"/>
      <c r="CG25" s="59"/>
      <c r="CH25" s="59"/>
      <c r="CI25" s="56"/>
      <c r="CJ25" s="53"/>
      <c r="CK25" s="60"/>
      <c r="CL25" s="52"/>
      <c r="CM25" s="56"/>
      <c r="CN25" s="53"/>
      <c r="CO25" s="60"/>
      <c r="CP25" s="52"/>
      <c r="CQ25" s="56"/>
      <c r="CR25" s="53"/>
      <c r="CS25" s="60"/>
      <c r="CT25" s="52"/>
      <c r="CU25" s="38"/>
      <c r="CV25" s="37"/>
      <c r="CW25" s="55"/>
      <c r="CX25" s="55"/>
      <c r="CY25" s="40"/>
      <c r="CZ25" s="52"/>
      <c r="DA25" s="52"/>
      <c r="DB25" s="56"/>
      <c r="DC25" s="53"/>
      <c r="DD25" s="52"/>
      <c r="DE25" s="52"/>
      <c r="DF25" s="56"/>
      <c r="DG25" s="53"/>
      <c r="DH25" s="61"/>
      <c r="DI25" s="52"/>
      <c r="DJ25" s="37"/>
      <c r="DK25" s="52"/>
      <c r="DL25" s="52"/>
      <c r="DM25" s="56"/>
      <c r="DN25" s="53"/>
      <c r="DO25" s="52">
        <v>0</v>
      </c>
      <c r="DP25" s="52">
        <v>0</v>
      </c>
      <c r="DQ25" s="53">
        <f t="shared" si="38"/>
        <v>0</v>
      </c>
      <c r="DR25" s="62"/>
      <c r="DS25" s="62"/>
      <c r="DT25" s="76"/>
      <c r="DU25" s="50"/>
      <c r="DV25" s="50"/>
      <c r="DW25" s="50"/>
      <c r="DX25" s="50"/>
      <c r="DY25" s="7"/>
      <c r="DZ25" s="7"/>
    </row>
    <row r="26" spans="1:130" s="16" customFormat="1" ht="21.75" customHeight="1" x14ac:dyDescent="0.25">
      <c r="A26" s="51" t="s">
        <v>61</v>
      </c>
      <c r="B26" s="52">
        <v>1277</v>
      </c>
      <c r="C26" s="53">
        <v>856</v>
      </c>
      <c r="D26" s="56">
        <f t="shared" ref="D26:D28" si="40">C26/B26*100</f>
        <v>67.03210649960846</v>
      </c>
      <c r="E26" s="53">
        <f t="shared" ref="E26:E28" si="41">C26-B26</f>
        <v>-421</v>
      </c>
      <c r="F26" s="52"/>
      <c r="G26" s="52"/>
      <c r="H26" s="56" t="e">
        <f t="shared" ref="H26:H28" si="42">G26/F26*100</f>
        <v>#DIV/0!</v>
      </c>
      <c r="I26" s="53">
        <f t="shared" ref="I26:I28" si="43">G26-F26</f>
        <v>0</v>
      </c>
      <c r="J26" s="52"/>
      <c r="K26" s="52"/>
      <c r="L26" s="56" t="e">
        <f t="shared" ref="L26:L28" si="44">K26/J26*100</f>
        <v>#DIV/0!</v>
      </c>
      <c r="M26" s="53">
        <f t="shared" ref="M26:M28" si="45">K26-J26</f>
        <v>0</v>
      </c>
      <c r="N26" s="52">
        <v>390</v>
      </c>
      <c r="O26" s="52">
        <v>483</v>
      </c>
      <c r="P26" s="56">
        <f t="shared" ref="P26:P28" si="46">O26/N26*100</f>
        <v>123.84615384615385</v>
      </c>
      <c r="Q26" s="53">
        <f t="shared" ref="Q26:Q28" si="47">O26-N26</f>
        <v>93</v>
      </c>
      <c r="R26" s="38"/>
      <c r="S26" s="38"/>
      <c r="T26" s="38"/>
      <c r="U26" s="52">
        <v>287</v>
      </c>
      <c r="V26" s="74">
        <v>215</v>
      </c>
      <c r="W26" s="56">
        <f t="shared" ref="W26:W28" si="48">V26/U26*100</f>
        <v>74.912891986062718</v>
      </c>
      <c r="X26" s="53">
        <f t="shared" ref="X26:X28" si="49">V26-U26</f>
        <v>-72</v>
      </c>
      <c r="Y26" s="52"/>
      <c r="Z26" s="52"/>
      <c r="AA26" s="56" t="e">
        <f t="shared" ref="AA26:AA28" si="50">Z26/Y26*100</f>
        <v>#DIV/0!</v>
      </c>
      <c r="AB26" s="53">
        <f t="shared" ref="AB26:AB28" si="51">Z26-Y26</f>
        <v>0</v>
      </c>
      <c r="AC26" s="54"/>
      <c r="AD26" s="52"/>
      <c r="AE26" s="56" t="e">
        <f t="shared" ref="AE26:AE28" si="52">AD26/AC26*100</f>
        <v>#DIV/0!</v>
      </c>
      <c r="AF26" s="53">
        <f t="shared" ref="AF26:AF28" si="53">AD26-AC26</f>
        <v>0</v>
      </c>
      <c r="AG26" s="55">
        <v>22.5</v>
      </c>
      <c r="AH26" s="55">
        <v>26.3</v>
      </c>
      <c r="AI26" s="40"/>
      <c r="AJ26" s="52">
        <v>135</v>
      </c>
      <c r="AK26" s="54">
        <v>131</v>
      </c>
      <c r="AL26" s="56">
        <f t="shared" ref="AL26:AL28" si="54">AK26/AJ26*100</f>
        <v>97.037037037037038</v>
      </c>
      <c r="AM26" s="53">
        <f t="shared" ref="AM26:AM28" si="55">AK26-AJ26</f>
        <v>-4</v>
      </c>
      <c r="AN26" s="56">
        <v>73.7</v>
      </c>
      <c r="AO26" s="71">
        <v>74.400000000000006</v>
      </c>
      <c r="AP26" s="40"/>
      <c r="AQ26" s="39"/>
      <c r="AR26" s="39"/>
      <c r="AS26" s="40"/>
      <c r="AT26" s="39"/>
      <c r="AU26" s="54"/>
      <c r="AV26" s="54"/>
      <c r="AW26" s="56" t="e">
        <f t="shared" ref="AW26:AW28" si="56">AV26/AU26*100</f>
        <v>#DIV/0!</v>
      </c>
      <c r="AX26" s="53">
        <f t="shared" ref="AX26:AX28" si="57">AV26-AU26</f>
        <v>0</v>
      </c>
      <c r="AY26" s="55"/>
      <c r="AZ26" s="55"/>
      <c r="BA26" s="40"/>
      <c r="BB26" s="52">
        <v>129</v>
      </c>
      <c r="BC26" s="52">
        <v>133</v>
      </c>
      <c r="BD26" s="56">
        <f t="shared" ref="BD26:BD28" si="58">BC26/BB26*100</f>
        <v>103.10077519379846</v>
      </c>
      <c r="BE26" s="53">
        <f t="shared" ref="BE26:BE28" si="59">BC26-BB26</f>
        <v>4</v>
      </c>
      <c r="BF26" s="52">
        <v>124</v>
      </c>
      <c r="BG26" s="52">
        <v>105</v>
      </c>
      <c r="BH26" s="56">
        <f t="shared" ref="BH26:BH28" si="60">BG26/BF26*100</f>
        <v>84.677419354838719</v>
      </c>
      <c r="BI26" s="53">
        <f t="shared" ref="BI26:BI28" si="61">BG26-BF26</f>
        <v>-19</v>
      </c>
      <c r="BJ26" s="52">
        <v>1052</v>
      </c>
      <c r="BK26" s="52">
        <v>756</v>
      </c>
      <c r="BL26" s="56">
        <f t="shared" ref="BL26:BL28" si="62">BK26/BJ26*100</f>
        <v>71.863117870722434</v>
      </c>
      <c r="BM26" s="53">
        <f t="shared" ref="BM26:BM28" si="63">BK26-BJ26</f>
        <v>-296</v>
      </c>
      <c r="BN26" s="52">
        <v>66</v>
      </c>
      <c r="BO26" s="52"/>
      <c r="BP26" s="43"/>
      <c r="BQ26" s="57">
        <v>104</v>
      </c>
      <c r="BR26" s="54">
        <v>101</v>
      </c>
      <c r="BS26" s="39"/>
      <c r="BT26" s="57">
        <v>99</v>
      </c>
      <c r="BU26" s="54">
        <v>92</v>
      </c>
      <c r="BV26" s="39"/>
      <c r="BW26" s="71">
        <v>0.2</v>
      </c>
      <c r="BX26" s="71">
        <v>0.1</v>
      </c>
      <c r="BY26" s="40"/>
      <c r="BZ26" s="116">
        <v>40.311804008908688</v>
      </c>
      <c r="CA26" s="58">
        <v>25.029239766081872</v>
      </c>
      <c r="CB26" s="44"/>
      <c r="CC26" s="45"/>
      <c r="CD26" s="46"/>
      <c r="CE26" s="46"/>
      <c r="CF26" s="47"/>
      <c r="CG26" s="59">
        <v>169</v>
      </c>
      <c r="CH26" s="59">
        <v>253</v>
      </c>
      <c r="CI26" s="56">
        <f t="shared" ref="CI26:CI28" si="64">CH26/CG26*100</f>
        <v>149.70414201183434</v>
      </c>
      <c r="CJ26" s="53">
        <f t="shared" ref="CJ26:CJ28" si="65">CH26-CG26</f>
        <v>84</v>
      </c>
      <c r="CK26" s="60">
        <v>738</v>
      </c>
      <c r="CL26" s="52">
        <v>898</v>
      </c>
      <c r="CM26" s="56">
        <f t="shared" ref="CM26:CM28" si="66">CL26/CK26*100</f>
        <v>121.68021680216803</v>
      </c>
      <c r="CN26" s="53">
        <f t="shared" ref="CN26:CN28" si="67">CL26-CK26</f>
        <v>160</v>
      </c>
      <c r="CO26" s="60">
        <v>736</v>
      </c>
      <c r="CP26" s="52">
        <v>851</v>
      </c>
      <c r="CQ26" s="56">
        <f t="shared" ref="CQ26:CQ28" si="68">CP26/CO26*100</f>
        <v>115.625</v>
      </c>
      <c r="CR26" s="53">
        <f t="shared" ref="CR26:CR28" si="69">CP26-CO26</f>
        <v>115</v>
      </c>
      <c r="CS26" s="60"/>
      <c r="CT26" s="52"/>
      <c r="CU26" s="38"/>
      <c r="CV26" s="37"/>
      <c r="CW26" s="55"/>
      <c r="CX26" s="55"/>
      <c r="CY26" s="40"/>
      <c r="CZ26" s="52">
        <v>719</v>
      </c>
      <c r="DA26" s="52">
        <v>416</v>
      </c>
      <c r="DB26" s="56">
        <f t="shared" ref="DB26:DB28" si="70">DA26/CZ26*100</f>
        <v>57.85813630041725</v>
      </c>
      <c r="DC26" s="53">
        <f t="shared" ref="DC26:DC28" si="71">DA26-CZ26</f>
        <v>-303</v>
      </c>
      <c r="DD26" s="52">
        <v>618</v>
      </c>
      <c r="DE26" s="52">
        <v>347</v>
      </c>
      <c r="DF26" s="56">
        <f t="shared" ref="DF26:DF28" si="72">DE26/DD26*100</f>
        <v>56.148867313915865</v>
      </c>
      <c r="DG26" s="53">
        <f t="shared" ref="DG26:DG28" si="73">DE26-DD26</f>
        <v>-271</v>
      </c>
      <c r="DH26" s="61"/>
      <c r="DI26" s="52">
        <v>2154.1208791208792</v>
      </c>
      <c r="DJ26" s="37"/>
      <c r="DK26" s="52">
        <v>78</v>
      </c>
      <c r="DL26" s="52">
        <v>70</v>
      </c>
      <c r="DM26" s="56">
        <f t="shared" si="36"/>
        <v>89.743589743589752</v>
      </c>
      <c r="DN26" s="53">
        <f t="shared" si="37"/>
        <v>-8</v>
      </c>
      <c r="DO26" s="52">
        <v>1856.9</v>
      </c>
      <c r="DP26" s="52">
        <v>3380.98</v>
      </c>
      <c r="DQ26" s="53">
        <f t="shared" si="38"/>
        <v>1524.08</v>
      </c>
      <c r="DR26" s="62">
        <v>9.2179487179487172</v>
      </c>
      <c r="DS26" s="62">
        <v>5.9428571428571431</v>
      </c>
      <c r="DT26" s="76">
        <f t="shared" si="39"/>
        <v>-3.2750915750915741</v>
      </c>
      <c r="DU26" s="50"/>
      <c r="DV26" s="50"/>
      <c r="DW26" s="50"/>
      <c r="DX26" s="50"/>
      <c r="DY26" s="7"/>
      <c r="DZ26" s="7"/>
    </row>
    <row r="27" spans="1:130" s="16" customFormat="1" ht="21.75" customHeight="1" x14ac:dyDescent="0.25">
      <c r="A27" s="51" t="s">
        <v>62</v>
      </c>
      <c r="B27" s="52">
        <v>1015</v>
      </c>
      <c r="C27" s="53">
        <v>767</v>
      </c>
      <c r="D27" s="56">
        <f t="shared" si="40"/>
        <v>75.566502463054192</v>
      </c>
      <c r="E27" s="53">
        <f t="shared" si="41"/>
        <v>-248</v>
      </c>
      <c r="F27" s="52"/>
      <c r="G27" s="52"/>
      <c r="H27" s="56" t="e">
        <f t="shared" si="42"/>
        <v>#DIV/0!</v>
      </c>
      <c r="I27" s="53">
        <f t="shared" si="43"/>
        <v>0</v>
      </c>
      <c r="J27" s="52"/>
      <c r="K27" s="52"/>
      <c r="L27" s="56" t="e">
        <f t="shared" si="44"/>
        <v>#DIV/0!</v>
      </c>
      <c r="M27" s="53">
        <f t="shared" si="45"/>
        <v>0</v>
      </c>
      <c r="N27" s="52">
        <v>106</v>
      </c>
      <c r="O27" s="52">
        <v>179</v>
      </c>
      <c r="P27" s="56">
        <f t="shared" si="46"/>
        <v>168.86792452830187</v>
      </c>
      <c r="Q27" s="53">
        <f t="shared" si="47"/>
        <v>73</v>
      </c>
      <c r="R27" s="38"/>
      <c r="S27" s="38"/>
      <c r="T27" s="38"/>
      <c r="U27" s="52">
        <v>140</v>
      </c>
      <c r="V27" s="74">
        <v>106</v>
      </c>
      <c r="W27" s="56">
        <f t="shared" si="48"/>
        <v>75.714285714285708</v>
      </c>
      <c r="X27" s="53">
        <f t="shared" si="49"/>
        <v>-34</v>
      </c>
      <c r="Y27" s="52"/>
      <c r="Z27" s="52"/>
      <c r="AA27" s="56" t="e">
        <f t="shared" si="50"/>
        <v>#DIV/0!</v>
      </c>
      <c r="AB27" s="53">
        <f t="shared" si="51"/>
        <v>0</v>
      </c>
      <c r="AC27" s="54"/>
      <c r="AD27" s="52"/>
      <c r="AE27" s="56" t="e">
        <f t="shared" si="52"/>
        <v>#DIV/0!</v>
      </c>
      <c r="AF27" s="53">
        <f t="shared" si="53"/>
        <v>0</v>
      </c>
      <c r="AG27" s="55">
        <v>13.8</v>
      </c>
      <c r="AH27" s="55">
        <v>15.1</v>
      </c>
      <c r="AI27" s="40"/>
      <c r="AJ27" s="52">
        <v>71</v>
      </c>
      <c r="AK27" s="54">
        <v>52</v>
      </c>
      <c r="AL27" s="56">
        <f t="shared" si="54"/>
        <v>73.239436619718319</v>
      </c>
      <c r="AM27" s="53">
        <f t="shared" si="55"/>
        <v>-19</v>
      </c>
      <c r="AN27" s="56">
        <v>100</v>
      </c>
      <c r="AO27" s="71">
        <v>80.8</v>
      </c>
      <c r="AP27" s="40"/>
      <c r="AQ27" s="39"/>
      <c r="AR27" s="39"/>
      <c r="AS27" s="40"/>
      <c r="AT27" s="39"/>
      <c r="AU27" s="54"/>
      <c r="AV27" s="54"/>
      <c r="AW27" s="56" t="e">
        <f t="shared" si="56"/>
        <v>#DIV/0!</v>
      </c>
      <c r="AX27" s="53">
        <f t="shared" si="57"/>
        <v>0</v>
      </c>
      <c r="AY27" s="55"/>
      <c r="AZ27" s="55"/>
      <c r="BA27" s="40"/>
      <c r="BB27" s="52">
        <v>54</v>
      </c>
      <c r="BC27" s="52">
        <v>97</v>
      </c>
      <c r="BD27" s="56">
        <f t="shared" si="58"/>
        <v>179.62962962962962</v>
      </c>
      <c r="BE27" s="53">
        <f t="shared" si="59"/>
        <v>43</v>
      </c>
      <c r="BF27" s="52">
        <v>54</v>
      </c>
      <c r="BG27" s="52">
        <v>97</v>
      </c>
      <c r="BH27" s="56">
        <f t="shared" si="60"/>
        <v>179.62962962962962</v>
      </c>
      <c r="BI27" s="53">
        <f t="shared" si="61"/>
        <v>43</v>
      </c>
      <c r="BJ27" s="52">
        <v>830</v>
      </c>
      <c r="BK27" s="52">
        <v>707</v>
      </c>
      <c r="BL27" s="56">
        <f t="shared" si="62"/>
        <v>85.180722891566262</v>
      </c>
      <c r="BM27" s="53">
        <f t="shared" si="63"/>
        <v>-123</v>
      </c>
      <c r="BN27" s="52">
        <v>67</v>
      </c>
      <c r="BO27" s="52"/>
      <c r="BP27" s="43"/>
      <c r="BQ27" s="57">
        <v>127</v>
      </c>
      <c r="BR27" s="54">
        <v>127</v>
      </c>
      <c r="BS27" s="39"/>
      <c r="BT27" s="57">
        <v>121</v>
      </c>
      <c r="BU27" s="54">
        <v>123</v>
      </c>
      <c r="BV27" s="39"/>
      <c r="BW27" s="71">
        <v>2.2000000000000002</v>
      </c>
      <c r="BX27" s="71">
        <v>3.1</v>
      </c>
      <c r="BY27" s="40"/>
      <c r="BZ27" s="116">
        <v>47.683923705722073</v>
      </c>
      <c r="CA27" s="58">
        <v>32.464146023468061</v>
      </c>
      <c r="CB27" s="44"/>
      <c r="CC27" s="45"/>
      <c r="CD27" s="46"/>
      <c r="CE27" s="46"/>
      <c r="CF27" s="47"/>
      <c r="CG27" s="59">
        <v>98</v>
      </c>
      <c r="CH27" s="59">
        <v>107</v>
      </c>
      <c r="CI27" s="56">
        <f t="shared" si="64"/>
        <v>109.18367346938776</v>
      </c>
      <c r="CJ27" s="53">
        <f t="shared" si="65"/>
        <v>9</v>
      </c>
      <c r="CK27" s="60">
        <v>264</v>
      </c>
      <c r="CL27" s="52">
        <v>302</v>
      </c>
      <c r="CM27" s="56">
        <f t="shared" si="66"/>
        <v>114.39393939393941</v>
      </c>
      <c r="CN27" s="53">
        <f t="shared" si="67"/>
        <v>38</v>
      </c>
      <c r="CO27" s="60">
        <v>264</v>
      </c>
      <c r="CP27" s="52">
        <v>301</v>
      </c>
      <c r="CQ27" s="56">
        <f t="shared" si="68"/>
        <v>114.01515151515152</v>
      </c>
      <c r="CR27" s="53">
        <f t="shared" si="69"/>
        <v>37</v>
      </c>
      <c r="CS27" s="60"/>
      <c r="CT27" s="52"/>
      <c r="CU27" s="38"/>
      <c r="CV27" s="37"/>
      <c r="CW27" s="55"/>
      <c r="CX27" s="55"/>
      <c r="CY27" s="40"/>
      <c r="CZ27" s="52">
        <v>621</v>
      </c>
      <c r="DA27" s="52">
        <v>402</v>
      </c>
      <c r="DB27" s="56">
        <f t="shared" si="70"/>
        <v>64.734299516908209</v>
      </c>
      <c r="DC27" s="53">
        <f t="shared" si="71"/>
        <v>-219</v>
      </c>
      <c r="DD27" s="52">
        <v>542</v>
      </c>
      <c r="DE27" s="52">
        <v>362</v>
      </c>
      <c r="DF27" s="56">
        <f t="shared" si="72"/>
        <v>66.789667896678964</v>
      </c>
      <c r="DG27" s="53">
        <f t="shared" si="73"/>
        <v>-180</v>
      </c>
      <c r="DH27" s="61"/>
      <c r="DI27" s="52">
        <v>1638.4810126582279</v>
      </c>
      <c r="DJ27" s="37"/>
      <c r="DK27" s="52">
        <v>17</v>
      </c>
      <c r="DL27" s="52">
        <v>18</v>
      </c>
      <c r="DM27" s="56">
        <f t="shared" si="36"/>
        <v>105.88235294117648</v>
      </c>
      <c r="DN27" s="53">
        <f t="shared" si="37"/>
        <v>1</v>
      </c>
      <c r="DO27" s="52">
        <v>1620.15</v>
      </c>
      <c r="DP27" s="52">
        <v>3218.73</v>
      </c>
      <c r="DQ27" s="53">
        <f t="shared" si="38"/>
        <v>1598.58</v>
      </c>
      <c r="DR27" s="62">
        <v>36.529411764705884</v>
      </c>
      <c r="DS27" s="62">
        <v>22.333333333333332</v>
      </c>
      <c r="DT27" s="76">
        <f t="shared" si="39"/>
        <v>-14.196078431372552</v>
      </c>
      <c r="DU27" s="50"/>
      <c r="DV27" s="50"/>
      <c r="DW27" s="50"/>
      <c r="DX27" s="50"/>
      <c r="DY27" s="7"/>
      <c r="DZ27" s="7"/>
    </row>
    <row r="28" spans="1:130" s="16" customFormat="1" ht="21.75" customHeight="1" x14ac:dyDescent="0.25">
      <c r="A28" s="51" t="s">
        <v>63</v>
      </c>
      <c r="B28" s="52">
        <v>3498</v>
      </c>
      <c r="C28" s="53">
        <v>3069</v>
      </c>
      <c r="D28" s="56">
        <f t="shared" si="40"/>
        <v>87.735849056603783</v>
      </c>
      <c r="E28" s="53">
        <f t="shared" si="41"/>
        <v>-429</v>
      </c>
      <c r="F28" s="52"/>
      <c r="G28" s="52"/>
      <c r="H28" s="56" t="e">
        <f t="shared" si="42"/>
        <v>#DIV/0!</v>
      </c>
      <c r="I28" s="53">
        <f t="shared" si="43"/>
        <v>0</v>
      </c>
      <c r="J28" s="52"/>
      <c r="K28" s="52"/>
      <c r="L28" s="56" t="e">
        <f t="shared" si="44"/>
        <v>#DIV/0!</v>
      </c>
      <c r="M28" s="53">
        <f t="shared" si="45"/>
        <v>0</v>
      </c>
      <c r="N28" s="52">
        <v>906</v>
      </c>
      <c r="O28" s="52">
        <v>1600</v>
      </c>
      <c r="P28" s="56">
        <f t="shared" si="46"/>
        <v>176.60044150110375</v>
      </c>
      <c r="Q28" s="53">
        <f t="shared" si="47"/>
        <v>694</v>
      </c>
      <c r="R28" s="38"/>
      <c r="S28" s="38"/>
      <c r="T28" s="38"/>
      <c r="U28" s="52">
        <v>544</v>
      </c>
      <c r="V28" s="74">
        <v>709</v>
      </c>
      <c r="W28" s="56">
        <f t="shared" si="48"/>
        <v>130.33088235294116</v>
      </c>
      <c r="X28" s="53">
        <f t="shared" si="49"/>
        <v>165</v>
      </c>
      <c r="Y28" s="52"/>
      <c r="Z28" s="52"/>
      <c r="AA28" s="56" t="e">
        <f t="shared" si="50"/>
        <v>#DIV/0!</v>
      </c>
      <c r="AB28" s="53">
        <f t="shared" si="51"/>
        <v>0</v>
      </c>
      <c r="AC28" s="54"/>
      <c r="AD28" s="52"/>
      <c r="AE28" s="56" t="e">
        <f t="shared" si="52"/>
        <v>#DIV/0!</v>
      </c>
      <c r="AF28" s="53">
        <f t="shared" si="53"/>
        <v>0</v>
      </c>
      <c r="AG28" s="75">
        <v>15.6</v>
      </c>
      <c r="AH28" s="75">
        <v>24.6</v>
      </c>
      <c r="AI28" s="40"/>
      <c r="AJ28" s="52">
        <v>434</v>
      </c>
      <c r="AK28" s="54">
        <v>795</v>
      </c>
      <c r="AL28" s="56">
        <f t="shared" si="54"/>
        <v>183.17972350230414</v>
      </c>
      <c r="AM28" s="53">
        <f t="shared" si="55"/>
        <v>361</v>
      </c>
      <c r="AN28" s="56">
        <v>90</v>
      </c>
      <c r="AO28" s="71">
        <v>81.5</v>
      </c>
      <c r="AP28" s="40"/>
      <c r="AQ28" s="39"/>
      <c r="AR28" s="39"/>
      <c r="AS28" s="40"/>
      <c r="AT28" s="39"/>
      <c r="AU28" s="54"/>
      <c r="AV28" s="54"/>
      <c r="AW28" s="56" t="e">
        <f t="shared" si="56"/>
        <v>#DIV/0!</v>
      </c>
      <c r="AX28" s="53">
        <f t="shared" si="57"/>
        <v>0</v>
      </c>
      <c r="AY28" s="55"/>
      <c r="AZ28" s="55"/>
      <c r="BA28" s="40"/>
      <c r="BB28" s="52">
        <v>184</v>
      </c>
      <c r="BC28" s="52">
        <v>69</v>
      </c>
      <c r="BD28" s="56">
        <f t="shared" si="58"/>
        <v>37.5</v>
      </c>
      <c r="BE28" s="53">
        <f t="shared" si="59"/>
        <v>-115</v>
      </c>
      <c r="BF28" s="52">
        <v>184</v>
      </c>
      <c r="BG28" s="52">
        <v>69</v>
      </c>
      <c r="BH28" s="56">
        <f t="shared" si="60"/>
        <v>37.5</v>
      </c>
      <c r="BI28" s="53">
        <f t="shared" si="61"/>
        <v>-115</v>
      </c>
      <c r="BJ28" s="52">
        <v>2519</v>
      </c>
      <c r="BK28" s="52">
        <v>2324</v>
      </c>
      <c r="BL28" s="56">
        <f t="shared" si="62"/>
        <v>92.258832870186581</v>
      </c>
      <c r="BM28" s="53">
        <f t="shared" si="63"/>
        <v>-195</v>
      </c>
      <c r="BN28" s="52">
        <v>63</v>
      </c>
      <c r="BO28" s="52"/>
      <c r="BP28" s="43"/>
      <c r="BQ28" s="57">
        <v>107</v>
      </c>
      <c r="BR28" s="54">
        <v>95</v>
      </c>
      <c r="BS28" s="39"/>
      <c r="BT28" s="57">
        <v>80</v>
      </c>
      <c r="BU28" s="54">
        <v>50</v>
      </c>
      <c r="BV28" s="39"/>
      <c r="BW28" s="71">
        <v>4.5</v>
      </c>
      <c r="BX28" s="71">
        <v>4.4000000000000004</v>
      </c>
      <c r="BY28" s="40"/>
      <c r="BZ28" s="116">
        <v>46.658026291427511</v>
      </c>
      <c r="CA28" s="58">
        <v>21.603128054740957</v>
      </c>
      <c r="CB28" s="44"/>
      <c r="CC28" s="45"/>
      <c r="CD28" s="46"/>
      <c r="CE28" s="46"/>
      <c r="CF28" s="47"/>
      <c r="CG28" s="59">
        <v>1132</v>
      </c>
      <c r="CH28" s="59">
        <v>1816</v>
      </c>
      <c r="CI28" s="56">
        <f t="shared" si="64"/>
        <v>160.42402826855124</v>
      </c>
      <c r="CJ28" s="53">
        <f t="shared" si="65"/>
        <v>684</v>
      </c>
      <c r="CK28" s="60">
        <v>5529</v>
      </c>
      <c r="CL28" s="52">
        <v>8410</v>
      </c>
      <c r="CM28" s="56">
        <f t="shared" si="66"/>
        <v>152.10707180321938</v>
      </c>
      <c r="CN28" s="53">
        <f t="shared" si="67"/>
        <v>2881</v>
      </c>
      <c r="CO28" s="60">
        <v>3097</v>
      </c>
      <c r="CP28" s="52">
        <v>5085</v>
      </c>
      <c r="CQ28" s="56">
        <f t="shared" si="68"/>
        <v>164.19115272844689</v>
      </c>
      <c r="CR28" s="53">
        <f t="shared" si="69"/>
        <v>1988</v>
      </c>
      <c r="CS28" s="60"/>
      <c r="CT28" s="52"/>
      <c r="CU28" s="38"/>
      <c r="CV28" s="37"/>
      <c r="CW28" s="55"/>
      <c r="CX28" s="55"/>
      <c r="CY28" s="40"/>
      <c r="CZ28" s="52">
        <v>2067</v>
      </c>
      <c r="DA28" s="52">
        <v>1650</v>
      </c>
      <c r="DB28" s="56">
        <f t="shared" si="70"/>
        <v>79.82583454281567</v>
      </c>
      <c r="DC28" s="53">
        <f t="shared" si="71"/>
        <v>-417</v>
      </c>
      <c r="DD28" s="52">
        <v>1529</v>
      </c>
      <c r="DE28" s="52">
        <v>1203</v>
      </c>
      <c r="DF28" s="56">
        <f t="shared" si="72"/>
        <v>78.678875081752778</v>
      </c>
      <c r="DG28" s="53">
        <f t="shared" si="73"/>
        <v>-326</v>
      </c>
      <c r="DH28" s="61"/>
      <c r="DI28" s="52">
        <v>1893.2531730126921</v>
      </c>
      <c r="DJ28" s="37"/>
      <c r="DK28" s="52">
        <v>778</v>
      </c>
      <c r="DL28" s="52">
        <v>1520</v>
      </c>
      <c r="DM28" s="56">
        <f t="shared" si="36"/>
        <v>195.37275064267351</v>
      </c>
      <c r="DN28" s="53">
        <f t="shared" si="37"/>
        <v>742</v>
      </c>
      <c r="DO28" s="52">
        <v>2059.9299999999998</v>
      </c>
      <c r="DP28" s="52">
        <v>3535.33</v>
      </c>
      <c r="DQ28" s="53">
        <f t="shared" si="38"/>
        <v>1475.4</v>
      </c>
      <c r="DR28" s="62">
        <v>2.6568123393316196</v>
      </c>
      <c r="DS28" s="62">
        <v>1.0855263157894737</v>
      </c>
      <c r="DT28" s="76">
        <f t="shared" si="39"/>
        <v>-1.571286023542146</v>
      </c>
      <c r="DU28" s="50"/>
      <c r="DV28" s="50"/>
      <c r="DW28" s="50"/>
      <c r="DX28" s="50"/>
      <c r="DY28" s="7"/>
      <c r="DZ28" s="7"/>
    </row>
    <row r="29" spans="1:130" s="66" customFormat="1" ht="15.75" x14ac:dyDescent="0.2"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CK29" s="68"/>
      <c r="CL29" s="68"/>
      <c r="CM29" s="68"/>
      <c r="CN29" s="69"/>
      <c r="CO29" s="68"/>
      <c r="CP29" s="68"/>
      <c r="CQ29" s="68"/>
      <c r="CR29" s="68"/>
      <c r="CS29" s="68"/>
      <c r="CT29" s="68"/>
      <c r="CU29" s="68"/>
      <c r="CV29" s="68"/>
      <c r="DG29" s="70"/>
      <c r="DH29" s="70"/>
      <c r="DI29" s="70"/>
      <c r="DU29" s="50"/>
      <c r="DV29" s="50"/>
    </row>
    <row r="30" spans="1:130" s="66" customFormat="1" x14ac:dyDescent="0.2"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CK30" s="68"/>
      <c r="CL30" s="68"/>
      <c r="CM30" s="68"/>
      <c r="CN30" s="69"/>
      <c r="CO30" s="68"/>
      <c r="CP30" s="68"/>
      <c r="CQ30" s="68"/>
      <c r="CR30" s="68"/>
      <c r="CS30" s="68"/>
      <c r="CT30" s="68"/>
      <c r="CU30" s="68"/>
      <c r="CV30" s="68"/>
      <c r="DG30" s="70"/>
      <c r="DH30" s="70"/>
      <c r="DI30" s="70"/>
    </row>
    <row r="31" spans="1:130" s="66" customFormat="1" x14ac:dyDescent="0.2"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CN31" s="70"/>
      <c r="DG31" s="70"/>
      <c r="DH31" s="70"/>
      <c r="DI31" s="70"/>
    </row>
    <row r="32" spans="1:130" s="66" customFormat="1" x14ac:dyDescent="0.2"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DG32" s="70"/>
      <c r="DH32" s="70"/>
      <c r="DI32" s="70"/>
    </row>
    <row r="33" spans="5:71" s="66" customFormat="1" x14ac:dyDescent="0.2"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</row>
    <row r="34" spans="5:71" s="66" customFormat="1" x14ac:dyDescent="0.2"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5:71" s="66" customFormat="1" x14ac:dyDescent="0.2"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5:71" s="66" customFormat="1" x14ac:dyDescent="0.2"/>
    <row r="37" spans="5:71" s="66" customFormat="1" x14ac:dyDescent="0.2"/>
    <row r="38" spans="5:71" s="66" customFormat="1" x14ac:dyDescent="0.2"/>
    <row r="39" spans="5:71" s="66" customFormat="1" x14ac:dyDescent="0.2"/>
    <row r="40" spans="5:71" s="66" customFormat="1" x14ac:dyDescent="0.2"/>
    <row r="41" spans="5:71" s="66" customFormat="1" x14ac:dyDescent="0.2"/>
    <row r="42" spans="5:71" s="66" customFormat="1" x14ac:dyDescent="0.2"/>
    <row r="43" spans="5:71" s="66" customFormat="1" x14ac:dyDescent="0.2"/>
    <row r="44" spans="5:71" s="66" customFormat="1" x14ac:dyDescent="0.2"/>
    <row r="45" spans="5:71" s="66" customFormat="1" x14ac:dyDescent="0.2"/>
    <row r="46" spans="5:71" s="66" customFormat="1" x14ac:dyDescent="0.2"/>
    <row r="47" spans="5:71" s="66" customFormat="1" x14ac:dyDescent="0.2"/>
    <row r="48" spans="5:71" s="66" customFormat="1" x14ac:dyDescent="0.2"/>
    <row r="49" s="66" customFormat="1" x14ac:dyDescent="0.2"/>
    <row r="50" s="66" customFormat="1" x14ac:dyDescent="0.2"/>
    <row r="51" s="66" customFormat="1" x14ac:dyDescent="0.2"/>
    <row r="52" s="66" customFormat="1" x14ac:dyDescent="0.2"/>
    <row r="53" s="66" customFormat="1" x14ac:dyDescent="0.2"/>
    <row r="54" s="6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</sheetData>
  <mergeCells count="135">
    <mergeCell ref="DS6:DS7"/>
    <mergeCell ref="DT6:DT7"/>
    <mergeCell ref="DM6:DN6"/>
    <mergeCell ref="DO6:DO7"/>
    <mergeCell ref="DP6:DP7"/>
    <mergeCell ref="DQ6:DQ7"/>
    <mergeCell ref="DR6:DR7"/>
    <mergeCell ref="DE6:DE7"/>
    <mergeCell ref="DF6:DG6"/>
    <mergeCell ref="DH6:DH7"/>
    <mergeCell ref="DI6:DI7"/>
    <mergeCell ref="DJ6:DJ7"/>
    <mergeCell ref="DL6:DL7"/>
    <mergeCell ref="CX6:CX7"/>
    <mergeCell ref="CY6:CY7"/>
    <mergeCell ref="CZ6:CZ7"/>
    <mergeCell ref="DA6:DA7"/>
    <mergeCell ref="DB6:DC6"/>
    <mergeCell ref="DD6:DD7"/>
    <mergeCell ref="CO6:CP6"/>
    <mergeCell ref="CQ6:CR6"/>
    <mergeCell ref="CS6:CS7"/>
    <mergeCell ref="CT6:CT7"/>
    <mergeCell ref="CU6:CV6"/>
    <mergeCell ref="CW6:CW7"/>
    <mergeCell ref="CB6:CB7"/>
    <mergeCell ref="CG6:CG7"/>
    <mergeCell ref="CH6:CH7"/>
    <mergeCell ref="CI6:CJ6"/>
    <mergeCell ref="CK6:CL6"/>
    <mergeCell ref="CM6:CN6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H6:BI6"/>
    <mergeCell ref="BJ6:BJ7"/>
    <mergeCell ref="BK6:BK7"/>
    <mergeCell ref="BL6:BM6"/>
    <mergeCell ref="BN6:BN7"/>
    <mergeCell ref="BO6:BO7"/>
    <mergeCell ref="BD6:BE6"/>
    <mergeCell ref="BF6:BF7"/>
    <mergeCell ref="BG6:BG7"/>
    <mergeCell ref="AS6:AT6"/>
    <mergeCell ref="AU6:AU7"/>
    <mergeCell ref="AV6:AV7"/>
    <mergeCell ref="AW6:AX6"/>
    <mergeCell ref="AY6:AY7"/>
    <mergeCell ref="AZ6:AZ7"/>
    <mergeCell ref="AE6:AF6"/>
    <mergeCell ref="AG6:AG7"/>
    <mergeCell ref="AH6:AH7"/>
    <mergeCell ref="AI6:AI7"/>
    <mergeCell ref="AJ6:AJ7"/>
    <mergeCell ref="AK6:AK7"/>
    <mergeCell ref="BA6:BA7"/>
    <mergeCell ref="BB6:BB7"/>
    <mergeCell ref="BC6:BC7"/>
    <mergeCell ref="U6:U7"/>
    <mergeCell ref="V6:V7"/>
    <mergeCell ref="W6:X6"/>
    <mergeCell ref="Y6:Y7"/>
    <mergeCell ref="K6:K7"/>
    <mergeCell ref="L6:M6"/>
    <mergeCell ref="N6:N7"/>
    <mergeCell ref="O6:O7"/>
    <mergeCell ref="P6:Q6"/>
    <mergeCell ref="R6:R7"/>
    <mergeCell ref="DR3:DT5"/>
    <mergeCell ref="Y4:AB5"/>
    <mergeCell ref="AC4:AF5"/>
    <mergeCell ref="CE4:CF5"/>
    <mergeCell ref="DK5:DK7"/>
    <mergeCell ref="DL5:DN5"/>
    <mergeCell ref="Z6:Z7"/>
    <mergeCell ref="AA6:AB6"/>
    <mergeCell ref="AC6:AC7"/>
    <mergeCell ref="AD6:AD7"/>
    <mergeCell ref="CW3:CY5"/>
    <mergeCell ref="CZ3:DC5"/>
    <mergeCell ref="DD3:DG5"/>
    <mergeCell ref="DH3:DJ5"/>
    <mergeCell ref="DK3:DN4"/>
    <mergeCell ref="DO3:DQ5"/>
    <mergeCell ref="BT3:BV5"/>
    <mergeCell ref="BW3:BY5"/>
    <mergeCell ref="AL6:AM6"/>
    <mergeCell ref="AN6:AN7"/>
    <mergeCell ref="AO6:AO7"/>
    <mergeCell ref="AP6:AP7"/>
    <mergeCell ref="AQ6:AQ7"/>
    <mergeCell ref="AR6:AR7"/>
    <mergeCell ref="BZ3:CB5"/>
    <mergeCell ref="CG3:CJ5"/>
    <mergeCell ref="CK3:CR5"/>
    <mergeCell ref="CS3:CV5"/>
    <mergeCell ref="AY3:BA5"/>
    <mergeCell ref="BB3:BE5"/>
    <mergeCell ref="BF3:BI5"/>
    <mergeCell ref="BJ3:BM5"/>
    <mergeCell ref="BN3:BP5"/>
    <mergeCell ref="BQ3:BS5"/>
    <mergeCell ref="Y3:AF3"/>
    <mergeCell ref="AG3:AI5"/>
    <mergeCell ref="AJ3:AM5"/>
    <mergeCell ref="AN3:AP5"/>
    <mergeCell ref="AQ3:AT5"/>
    <mergeCell ref="AU3:AX5"/>
    <mergeCell ref="B1:W1"/>
    <mergeCell ref="B2:W2"/>
    <mergeCell ref="A3:A7"/>
    <mergeCell ref="B3:E5"/>
    <mergeCell ref="F3:I5"/>
    <mergeCell ref="J3:M5"/>
    <mergeCell ref="N3:Q5"/>
    <mergeCell ref="R3:T5"/>
    <mergeCell ref="U3:X5"/>
    <mergeCell ref="B6:B7"/>
    <mergeCell ref="C6:C7"/>
    <mergeCell ref="D6:E6"/>
    <mergeCell ref="F6:F7"/>
    <mergeCell ref="G6:G7"/>
    <mergeCell ref="H6:I6"/>
    <mergeCell ref="J6:J7"/>
    <mergeCell ref="S6:S7"/>
    <mergeCell ref="T6:T7"/>
  </mergeCells>
  <printOptions horizontalCentered="1" verticalCentered="1"/>
  <pageMargins left="0" right="0" top="0.15748031496062992" bottom="0" header="0.15748031496062992" footer="0"/>
  <pageSetup paperSize="9" scale="67" fitToHeight="2" orientation="landscape" r:id="rId1"/>
  <headerFooter alignWithMargins="0"/>
  <colBreaks count="4" manualBreakCount="4">
    <brk id="24" max="33" man="1"/>
    <brk id="53" max="33" man="1"/>
    <brk id="74" max="33" man="1"/>
    <brk id="10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квітень 2017</vt:lpstr>
      <vt:lpstr>'квітень 2017'!Заголовки_для_друку</vt:lpstr>
      <vt:lpstr>'квітень 2017'!Область_друку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Ваврикович Степан Степанович</cp:lastModifiedBy>
  <cp:lastPrinted>2017-05-05T08:12:21Z</cp:lastPrinted>
  <dcterms:created xsi:type="dcterms:W3CDTF">2017-05-05T08:08:18Z</dcterms:created>
  <dcterms:modified xsi:type="dcterms:W3CDTF">2018-01-03T09:41:12Z</dcterms:modified>
</cp:coreProperties>
</file>